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ačunovotkinja\Desktop\"/>
    </mc:Choice>
  </mc:AlternateContent>
  <xr:revisionPtr revIDLastSave="0" documentId="13_ncr:1_{64CA6849-7884-4566-B767-D72DDE47682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E280" i="9"/>
  <c r="B280" i="9" s="1"/>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E133" i="9" s="1"/>
  <c r="B133" i="9" s="1"/>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H111" i="9"/>
  <c r="G111" i="9"/>
  <c r="E111" i="9" s="1"/>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E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C1555" i="1" s="1"/>
  <c r="H1555" i="1" s="1"/>
  <c r="D75" i="8"/>
  <c r="D70" i="8"/>
  <c r="D65" i="8"/>
  <c r="D60" i="8"/>
  <c r="D55" i="8"/>
  <c r="D50" i="8"/>
  <c r="D44" i="8"/>
  <c r="C1519" i="1" s="1"/>
  <c r="H1519" i="1" s="1"/>
  <c r="D36" i="8"/>
  <c r="D26" i="8"/>
  <c r="D24" i="8" s="1"/>
  <c r="C1499" i="1" s="1"/>
  <c r="D18" i="8"/>
  <c r="D8" i="8"/>
  <c r="E44" i="7"/>
  <c r="D44" i="7"/>
  <c r="D38" i="7" s="1"/>
  <c r="E39" i="7"/>
  <c r="E38" i="7" s="1"/>
  <c r="I31" i="3" s="1"/>
  <c r="D39" i="7"/>
  <c r="E30" i="7"/>
  <c r="D1461" i="1" s="1"/>
  <c r="D30" i="7"/>
  <c r="C1461" i="1" s="1"/>
  <c r="E23" i="7"/>
  <c r="D23" i="7"/>
  <c r="E14" i="7"/>
  <c r="D14" i="7"/>
  <c r="E7" i="7"/>
  <c r="D1438" i="1" s="1"/>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C1388" i="1"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C1344" i="1" s="1"/>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1222" i="1" s="1"/>
  <c r="D246" i="5"/>
  <c r="C1223" i="1" s="1"/>
  <c r="F244" i="5"/>
  <c r="F243" i="5"/>
  <c r="E242" i="5"/>
  <c r="D1219" i="1" s="1"/>
  <c r="D242" i="5"/>
  <c r="F242" i="5" s="1"/>
  <c r="F241" i="5"/>
  <c r="F240" i="5"/>
  <c r="E239" i="5"/>
  <c r="D1216" i="1"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120" i="1" s="1"/>
  <c r="D142" i="5"/>
  <c r="F142" i="5" s="1"/>
  <c r="F141" i="5"/>
  <c r="F140" i="5"/>
  <c r="F139" i="5"/>
  <c r="F138" i="5"/>
  <c r="F137" i="5"/>
  <c r="F136" i="5"/>
  <c r="E135" i="5"/>
  <c r="D135" i="5"/>
  <c r="F135" i="5" s="1"/>
  <c r="F133" i="5"/>
  <c r="F132" i="5"/>
  <c r="F131" i="5"/>
  <c r="F130" i="5"/>
  <c r="F129" i="5"/>
  <c r="F128" i="5"/>
  <c r="F127" i="5"/>
  <c r="F126" i="5"/>
  <c r="E126" i="5"/>
  <c r="D1104" i="1" s="1"/>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F594" i="4"/>
  <c r="E594" i="4"/>
  <c r="D594" i="4"/>
  <c r="F592" i="4"/>
  <c r="F591" i="4"/>
  <c r="E590" i="4"/>
  <c r="D584" i="1" s="1"/>
  <c r="D590" i="4"/>
  <c r="F590" i="4" s="1"/>
  <c r="F589" i="4"/>
  <c r="F588" i="4"/>
  <c r="E587" i="4"/>
  <c r="D587" i="4"/>
  <c r="F587" i="4" s="1"/>
  <c r="F586" i="4"/>
  <c r="F585" i="4"/>
  <c r="E585" i="4"/>
  <c r="D585" i="4"/>
  <c r="F584" i="4"/>
  <c r="F583" i="4"/>
  <c r="F582" i="4"/>
  <c r="E581" i="4"/>
  <c r="D575" i="1" s="1"/>
  <c r="D581" i="4"/>
  <c r="F581" i="4" s="1"/>
  <c r="F579" i="4"/>
  <c r="F578" i="4"/>
  <c r="E577" i="4"/>
  <c r="D577" i="4"/>
  <c r="F577" i="4" s="1"/>
  <c r="F576" i="4"/>
  <c r="F575" i="4"/>
  <c r="E574" i="4"/>
  <c r="D574" i="4"/>
  <c r="F573" i="4"/>
  <c r="F572" i="4"/>
  <c r="E571" i="4"/>
  <c r="D565" i="1" s="1"/>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16" i="1"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C467" i="1" s="1"/>
  <c r="F471" i="4"/>
  <c r="F470" i="4"/>
  <c r="E469" i="4"/>
  <c r="D469" i="4"/>
  <c r="F468" i="4"/>
  <c r="F467" i="4"/>
  <c r="E466" i="4"/>
  <c r="D466" i="4"/>
  <c r="F466" i="4" s="1"/>
  <c r="F465" i="4"/>
  <c r="F464" i="4"/>
  <c r="E463" i="4"/>
  <c r="D457" i="1" s="1"/>
  <c r="D463" i="4"/>
  <c r="F463" i="4" s="1"/>
  <c r="F462" i="4"/>
  <c r="F461" i="4"/>
  <c r="E460" i="4"/>
  <c r="D460" i="4"/>
  <c r="F460" i="4" s="1"/>
  <c r="F458" i="4"/>
  <c r="F457" i="4"/>
  <c r="F456" i="4"/>
  <c r="E455" i="4"/>
  <c r="D455" i="4"/>
  <c r="C449" i="1"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22" i="4"/>
  <c r="F422" i="4" s="1"/>
  <c r="E418" i="4"/>
  <c r="D413" i="1" s="1"/>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C351" i="1"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C232" i="1" s="1"/>
  <c r="F235" i="4"/>
  <c r="F234" i="4"/>
  <c r="F233" i="4"/>
  <c r="F232" i="4"/>
  <c r="E231" i="4"/>
  <c r="D231" i="4"/>
  <c r="F230" i="4"/>
  <c r="F229" i="4"/>
  <c r="E228" i="4"/>
  <c r="D228" i="4"/>
  <c r="F228" i="4" s="1"/>
  <c r="F227" i="4"/>
  <c r="F226" i="4"/>
  <c r="E225" i="4"/>
  <c r="D225" i="4"/>
  <c r="F225" i="4" s="1"/>
  <c r="F223" i="4"/>
  <c r="F222" i="4"/>
  <c r="F221" i="4"/>
  <c r="F220" i="4"/>
  <c r="E219" i="4"/>
  <c r="D215" i="1" s="1"/>
  <c r="D219" i="4"/>
  <c r="F219" i="4" s="1"/>
  <c r="F218" i="4"/>
  <c r="F217" i="4"/>
  <c r="E216" i="4"/>
  <c r="D212" i="1"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0" i="1" s="1"/>
  <c r="D74" i="4"/>
  <c r="F74" i="4" s="1"/>
  <c r="F73" i="4"/>
  <c r="F72" i="4"/>
  <c r="E71" i="4"/>
  <c r="D71" i="4"/>
  <c r="F71" i="4" s="1"/>
  <c r="F70" i="4"/>
  <c r="F69" i="4"/>
  <c r="E68" i="4"/>
  <c r="D64" i="1" s="1"/>
  <c r="D68" i="4"/>
  <c r="C64" i="1" s="1"/>
  <c r="F67" i="4"/>
  <c r="F66" i="4"/>
  <c r="E65" i="4"/>
  <c r="D65" i="4"/>
  <c r="F65" i="4" s="1"/>
  <c r="F64" i="4"/>
  <c r="F63" i="4"/>
  <c r="E62" i="4"/>
  <c r="D58" i="1" s="1"/>
  <c r="D62" i="4"/>
  <c r="F61" i="4"/>
  <c r="F60" i="4"/>
  <c r="E59" i="4"/>
  <c r="D55" i="1" s="1"/>
  <c r="D59" i="4"/>
  <c r="F59" i="4" s="1"/>
  <c r="F58" i="4"/>
  <c r="F57" i="4"/>
  <c r="F56" i="4"/>
  <c r="F55" i="4"/>
  <c r="E54" i="4"/>
  <c r="D54" i="4"/>
  <c r="F54" i="4" s="1"/>
  <c r="F53" i="4"/>
  <c r="F52" i="4"/>
  <c r="E51" i="4"/>
  <c r="D51" i="4"/>
  <c r="C47" i="1" s="1"/>
  <c r="F49" i="4"/>
  <c r="F48" i="4"/>
  <c r="F47" i="4"/>
  <c r="F46" i="4"/>
  <c r="E45" i="4"/>
  <c r="E44" i="4" s="1"/>
  <c r="D45" i="4"/>
  <c r="F45" i="4" s="1"/>
  <c r="F43" i="4"/>
  <c r="F42" i="4"/>
  <c r="F41" i="4"/>
  <c r="E40" i="4"/>
  <c r="D40" i="4"/>
  <c r="C36" i="1" s="1"/>
  <c r="H36" i="1"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H1575" i="1"/>
  <c r="C1575" i="1"/>
  <c r="G1575" i="1" s="1"/>
  <c r="C1574" i="1"/>
  <c r="H1574" i="1" s="1"/>
  <c r="C1573" i="1"/>
  <c r="C1572" i="1"/>
  <c r="G1572" i="1" s="1"/>
  <c r="C1571" i="1"/>
  <c r="C1570" i="1"/>
  <c r="H1570" i="1" s="1"/>
  <c r="C1569" i="1"/>
  <c r="H1568" i="1"/>
  <c r="C1568" i="1"/>
  <c r="G1568" i="1" s="1"/>
  <c r="C1567" i="1"/>
  <c r="C1566" i="1"/>
  <c r="H1566" i="1" s="1"/>
  <c r="C1565" i="1"/>
  <c r="C1564" i="1"/>
  <c r="G1564" i="1" s="1"/>
  <c r="H1563" i="1"/>
  <c r="C1563" i="1"/>
  <c r="G1563" i="1" s="1"/>
  <c r="C1562" i="1"/>
  <c r="H1562" i="1" s="1"/>
  <c r="C1561" i="1"/>
  <c r="H1560" i="1"/>
  <c r="C1560" i="1"/>
  <c r="G1560" i="1" s="1"/>
  <c r="H1559" i="1"/>
  <c r="C1559" i="1"/>
  <c r="G1559" i="1" s="1"/>
  <c r="C1558" i="1"/>
  <c r="H1558" i="1" s="1"/>
  <c r="C1557" i="1"/>
  <c r="H1556" i="1"/>
  <c r="C1556" i="1"/>
  <c r="G1556" i="1" s="1"/>
  <c r="C1554" i="1"/>
  <c r="H1554" i="1" s="1"/>
  <c r="C1553" i="1"/>
  <c r="H1552" i="1"/>
  <c r="C1552" i="1"/>
  <c r="G1552" i="1" s="1"/>
  <c r="C1551" i="1"/>
  <c r="H1551" i="1" s="1"/>
  <c r="C1550" i="1"/>
  <c r="H1550" i="1" s="1"/>
  <c r="C1549" i="1"/>
  <c r="H1548" i="1"/>
  <c r="G1548" i="1"/>
  <c r="C1548" i="1"/>
  <c r="C1547" i="1"/>
  <c r="C1546" i="1"/>
  <c r="H1546" i="1" s="1"/>
  <c r="C1545" i="1"/>
  <c r="H1544" i="1"/>
  <c r="G1544" i="1"/>
  <c r="C1544" i="1"/>
  <c r="H1543" i="1"/>
  <c r="G1543" i="1"/>
  <c r="C1543" i="1"/>
  <c r="G1542" i="1"/>
  <c r="C1542" i="1"/>
  <c r="H1542" i="1" s="1"/>
  <c r="C1541" i="1"/>
  <c r="C1540" i="1"/>
  <c r="H1540" i="1" s="1"/>
  <c r="H1539" i="1"/>
  <c r="G1539" i="1"/>
  <c r="C1539" i="1"/>
  <c r="C1538" i="1"/>
  <c r="H1538" i="1" s="1"/>
  <c r="C1537" i="1"/>
  <c r="G1536" i="1"/>
  <c r="C1536" i="1"/>
  <c r="H1536" i="1" s="1"/>
  <c r="H1535" i="1"/>
  <c r="C1535" i="1"/>
  <c r="G1535" i="1" s="1"/>
  <c r="C1534" i="1"/>
  <c r="H1534" i="1" s="1"/>
  <c r="C1533" i="1"/>
  <c r="H1532" i="1"/>
  <c r="C1532" i="1"/>
  <c r="G1532" i="1" s="1"/>
  <c r="H1531" i="1"/>
  <c r="G1531" i="1"/>
  <c r="C1531" i="1"/>
  <c r="C1530" i="1"/>
  <c r="C1529" i="1"/>
  <c r="H1528" i="1"/>
  <c r="C1528" i="1"/>
  <c r="G1528" i="1" s="1"/>
  <c r="C1527" i="1"/>
  <c r="H1527" i="1" s="1"/>
  <c r="C1526" i="1"/>
  <c r="C1525" i="1"/>
  <c r="G1523" i="1"/>
  <c r="C1523" i="1"/>
  <c r="H1523" i="1" s="1"/>
  <c r="C1522" i="1"/>
  <c r="C1521" i="1"/>
  <c r="C1520" i="1"/>
  <c r="G1520" i="1" s="1"/>
  <c r="G1519" i="1"/>
  <c r="H1516" i="1"/>
  <c r="C1516" i="1"/>
  <c r="G1516" i="1" s="1"/>
  <c r="C1515" i="1"/>
  <c r="C1514" i="1"/>
  <c r="C1513" i="1"/>
  <c r="C1512" i="1"/>
  <c r="G1512" i="1" s="1"/>
  <c r="H1511" i="1"/>
  <c r="C1511" i="1"/>
  <c r="G1511" i="1" s="1"/>
  <c r="C1510" i="1"/>
  <c r="C1509" i="1"/>
  <c r="C1508" i="1"/>
  <c r="G1508" i="1" s="1"/>
  <c r="C1507" i="1"/>
  <c r="C1506" i="1"/>
  <c r="C1505" i="1"/>
  <c r="C1504" i="1"/>
  <c r="G1504" i="1" s="1"/>
  <c r="C1503" i="1"/>
  <c r="H1503" i="1" s="1"/>
  <c r="C1502" i="1"/>
  <c r="C1501" i="1"/>
  <c r="H1500" i="1"/>
  <c r="C1500" i="1"/>
  <c r="G1500" i="1" s="1"/>
  <c r="C1498" i="1"/>
  <c r="C1497" i="1"/>
  <c r="H1496" i="1"/>
  <c r="C1496" i="1"/>
  <c r="G1496" i="1" s="1"/>
  <c r="C1495" i="1"/>
  <c r="C1494" i="1"/>
  <c r="H1494" i="1" s="1"/>
  <c r="C1493" i="1"/>
  <c r="C1492" i="1"/>
  <c r="H1492" i="1" s="1"/>
  <c r="C1491" i="1"/>
  <c r="H1491" i="1" s="1"/>
  <c r="C1490" i="1"/>
  <c r="H1490" i="1" s="1"/>
  <c r="C1489" i="1"/>
  <c r="C1488" i="1"/>
  <c r="G1488" i="1" s="1"/>
  <c r="C1487" i="1"/>
  <c r="C1486" i="1"/>
  <c r="H1486" i="1" s="1"/>
  <c r="C1485" i="1"/>
  <c r="H1484" i="1"/>
  <c r="C1484" i="1"/>
  <c r="G1484" i="1" s="1"/>
  <c r="C1483" i="1"/>
  <c r="H1483" i="1" s="1"/>
  <c r="C1482" i="1"/>
  <c r="H1482" i="1" s="1"/>
  <c r="G1480" i="1"/>
  <c r="C1480" i="1"/>
  <c r="H1480" i="1" s="1"/>
  <c r="D1479" i="1"/>
  <c r="C1479" i="1"/>
  <c r="D1478" i="1"/>
  <c r="C1478" i="1"/>
  <c r="J1478" i="1" s="1"/>
  <c r="D1477" i="1"/>
  <c r="C1477" i="1"/>
  <c r="D1476" i="1"/>
  <c r="C1476" i="1"/>
  <c r="G1476" i="1" s="1"/>
  <c r="D1475" i="1"/>
  <c r="D1474" i="1"/>
  <c r="G1474" i="1" s="1"/>
  <c r="C1474" i="1"/>
  <c r="D1473" i="1"/>
  <c r="C1473" i="1"/>
  <c r="G1473" i="1" s="1"/>
  <c r="D1472" i="1"/>
  <c r="C1472" i="1"/>
  <c r="D1471" i="1"/>
  <c r="C1471" i="1"/>
  <c r="D1470" i="1"/>
  <c r="C1470" i="1"/>
  <c r="D1468" i="1"/>
  <c r="C1468" i="1"/>
  <c r="D1467" i="1"/>
  <c r="C1467" i="1"/>
  <c r="D1466" i="1"/>
  <c r="C1466" i="1"/>
  <c r="D1465" i="1"/>
  <c r="C1465" i="1"/>
  <c r="D1464" i="1"/>
  <c r="C1464" i="1"/>
  <c r="H1463" i="1"/>
  <c r="D1463" i="1"/>
  <c r="C1463" i="1"/>
  <c r="D1462" i="1"/>
  <c r="C1462" i="1"/>
  <c r="D1460" i="1"/>
  <c r="C1460" i="1"/>
  <c r="G1460" i="1" s="1"/>
  <c r="D1459" i="1"/>
  <c r="C1459" i="1"/>
  <c r="D1458" i="1"/>
  <c r="C1458" i="1"/>
  <c r="G1458" i="1" s="1"/>
  <c r="D1457" i="1"/>
  <c r="C1457" i="1"/>
  <c r="D1456" i="1"/>
  <c r="C1456" i="1"/>
  <c r="H1456" i="1" s="1"/>
  <c r="D1455" i="1"/>
  <c r="C1455" i="1"/>
  <c r="D1454" i="1"/>
  <c r="D1452" i="1"/>
  <c r="C1452" i="1"/>
  <c r="G1452" i="1" s="1"/>
  <c r="D1451" i="1"/>
  <c r="C1451" i="1"/>
  <c r="D1450" i="1"/>
  <c r="C1450" i="1"/>
  <c r="D1449" i="1"/>
  <c r="G1449" i="1" s="1"/>
  <c r="C1449" i="1"/>
  <c r="D1448" i="1"/>
  <c r="H1448" i="1" s="1"/>
  <c r="C1448" i="1"/>
  <c r="D1447" i="1"/>
  <c r="C1447" i="1"/>
  <c r="D1446" i="1"/>
  <c r="H1446" i="1" s="1"/>
  <c r="C1446" i="1"/>
  <c r="D1445" i="1"/>
  <c r="C1445" i="1"/>
  <c r="D1444" i="1"/>
  <c r="C1444" i="1"/>
  <c r="D1443" i="1"/>
  <c r="C1443" i="1"/>
  <c r="D1442" i="1"/>
  <c r="C1442" i="1"/>
  <c r="H1442" i="1" s="1"/>
  <c r="D1441" i="1"/>
  <c r="C1441" i="1"/>
  <c r="D1440" i="1"/>
  <c r="C1440" i="1"/>
  <c r="G1440" i="1" s="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D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H1318" i="1" s="1"/>
  <c r="D1317" i="1"/>
  <c r="C1317" i="1"/>
  <c r="D1315" i="1"/>
  <c r="C1315" i="1"/>
  <c r="D1314" i="1"/>
  <c r="C1314" i="1"/>
  <c r="D1313" i="1"/>
  <c r="C1313" i="1"/>
  <c r="D1312" i="1"/>
  <c r="C1312" i="1"/>
  <c r="D1311" i="1"/>
  <c r="C1311" i="1"/>
  <c r="D1310" i="1"/>
  <c r="C1310" i="1"/>
  <c r="H1310" i="1" s="1"/>
  <c r="D1309" i="1"/>
  <c r="C1309" i="1"/>
  <c r="D1308" i="1"/>
  <c r="C1308" i="1"/>
  <c r="D1307" i="1"/>
  <c r="D1306" i="1"/>
  <c r="C1306" i="1"/>
  <c r="H1306" i="1" s="1"/>
  <c r="D1305" i="1"/>
  <c r="C1305" i="1"/>
  <c r="H1305" i="1" s="1"/>
  <c r="C1304" i="1"/>
  <c r="D1303" i="1"/>
  <c r="C1303" i="1"/>
  <c r="D1302" i="1"/>
  <c r="C1302" i="1"/>
  <c r="H1302" i="1" s="1"/>
  <c r="D1301" i="1"/>
  <c r="C1301" i="1"/>
  <c r="H1301"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G1279" i="1" s="1"/>
  <c r="D1278" i="1"/>
  <c r="C1278" i="1"/>
  <c r="D1277" i="1"/>
  <c r="C1277" i="1"/>
  <c r="H1277" i="1" s="1"/>
  <c r="D1276" i="1"/>
  <c r="C1276" i="1"/>
  <c r="D1275" i="1"/>
  <c r="G1275" i="1" s="1"/>
  <c r="C1275" i="1"/>
  <c r="D1274" i="1"/>
  <c r="C1274" i="1"/>
  <c r="D1273" i="1"/>
  <c r="C1273" i="1"/>
  <c r="D1272" i="1"/>
  <c r="C1272" i="1"/>
  <c r="D1271" i="1"/>
  <c r="C1271" i="1"/>
  <c r="D1270" i="1"/>
  <c r="C1270" i="1"/>
  <c r="D1269" i="1"/>
  <c r="C1269" i="1"/>
  <c r="D1268" i="1"/>
  <c r="C1268" i="1"/>
  <c r="D1267" i="1"/>
  <c r="C1267" i="1"/>
  <c r="G1267" i="1" s="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D1226" i="1"/>
  <c r="C1226" i="1"/>
  <c r="D1225" i="1"/>
  <c r="C1225" i="1"/>
  <c r="D1224" i="1"/>
  <c r="C1224" i="1"/>
  <c r="D1221" i="1"/>
  <c r="C1221" i="1"/>
  <c r="D1220" i="1"/>
  <c r="C1220" i="1"/>
  <c r="C1219" i="1"/>
  <c r="D1218" i="1"/>
  <c r="C1218" i="1"/>
  <c r="D1217" i="1"/>
  <c r="C1217" i="1"/>
  <c r="C1216" i="1"/>
  <c r="D1213" i="1"/>
  <c r="C1213" i="1"/>
  <c r="D1212" i="1"/>
  <c r="C1212"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6" i="1"/>
  <c r="C1126" i="1"/>
  <c r="D1125" i="1"/>
  <c r="C1125" i="1"/>
  <c r="D1123" i="1"/>
  <c r="C1123" i="1"/>
  <c r="D1122" i="1"/>
  <c r="C1122" i="1"/>
  <c r="D1121" i="1"/>
  <c r="C1121"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H1097" i="1" s="1"/>
  <c r="D1095" i="1"/>
  <c r="C1095" i="1"/>
  <c r="D1094" i="1"/>
  <c r="G1094" i="1" s="1"/>
  <c r="C1094" i="1"/>
  <c r="D1093" i="1"/>
  <c r="C1093" i="1"/>
  <c r="D1092" i="1"/>
  <c r="C1092" i="1"/>
  <c r="D1091" i="1"/>
  <c r="C1091" i="1"/>
  <c r="D1090" i="1"/>
  <c r="C1090" i="1"/>
  <c r="D1089" i="1"/>
  <c r="C1089" i="1"/>
  <c r="D1088" i="1"/>
  <c r="C1088" i="1"/>
  <c r="D1087" i="1"/>
  <c r="C1087" i="1"/>
  <c r="D1086" i="1"/>
  <c r="C1086" i="1"/>
  <c r="D1085" i="1"/>
  <c r="C1085" i="1"/>
  <c r="D1083" i="1"/>
  <c r="C1083" i="1"/>
  <c r="H1083" i="1" s="1"/>
  <c r="D1082" i="1"/>
  <c r="C1082" i="1"/>
  <c r="D1081" i="1"/>
  <c r="C1081" i="1"/>
  <c r="D1080" i="1"/>
  <c r="C1080" i="1"/>
  <c r="D1079" i="1"/>
  <c r="C1079" i="1"/>
  <c r="D1078" i="1"/>
  <c r="C1078" i="1"/>
  <c r="D1077" i="1"/>
  <c r="G1077" i="1" s="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H1066" i="1" s="1"/>
  <c r="D1064" i="1"/>
  <c r="C1064" i="1"/>
  <c r="D1063" i="1"/>
  <c r="C1063" i="1"/>
  <c r="D1062" i="1"/>
  <c r="C1062" i="1"/>
  <c r="H1062" i="1" s="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D1039" i="1"/>
  <c r="C1039" i="1"/>
  <c r="H1039" i="1" s="1"/>
  <c r="D1038" i="1"/>
  <c r="C1038" i="1"/>
  <c r="G1038" i="1" s="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D1022" i="1"/>
  <c r="C1022" i="1"/>
  <c r="D1021" i="1"/>
  <c r="C1021" i="1"/>
  <c r="D1020" i="1"/>
  <c r="C1020" i="1"/>
  <c r="D1019" i="1"/>
  <c r="D1018" i="1"/>
  <c r="C1018" i="1"/>
  <c r="D1017" i="1"/>
  <c r="C1017" i="1"/>
  <c r="D1016" i="1"/>
  <c r="C1016" i="1"/>
  <c r="D1015" i="1"/>
  <c r="C1015" i="1"/>
  <c r="D1014" i="1"/>
  <c r="C1014" i="1"/>
  <c r="D1012" i="1"/>
  <c r="C1012" i="1"/>
  <c r="D1011" i="1"/>
  <c r="C1011" i="1"/>
  <c r="D1010" i="1"/>
  <c r="G1010" i="1" s="1"/>
  <c r="C1010" i="1"/>
  <c r="D1009" i="1"/>
  <c r="C1009" i="1"/>
  <c r="D1008" i="1"/>
  <c r="C1008" i="1"/>
  <c r="D1007" i="1"/>
  <c r="D1006" i="1"/>
  <c r="C1006" i="1"/>
  <c r="H1006" i="1" s="1"/>
  <c r="D1005" i="1"/>
  <c r="C1005" i="1"/>
  <c r="D1004" i="1"/>
  <c r="C1004" i="1"/>
  <c r="H1004" i="1" s="1"/>
  <c r="D1003" i="1"/>
  <c r="C1003" i="1"/>
  <c r="D1002" i="1"/>
  <c r="C1002" i="1"/>
  <c r="D1001" i="1"/>
  <c r="C1001" i="1"/>
  <c r="D1000" i="1"/>
  <c r="C1000" i="1"/>
  <c r="H1000" i="1" s="1"/>
  <c r="D999" i="1"/>
  <c r="C999" i="1"/>
  <c r="D998" i="1"/>
  <c r="C998" i="1"/>
  <c r="C997" i="1"/>
  <c r="D996" i="1"/>
  <c r="C996" i="1"/>
  <c r="D995" i="1"/>
  <c r="C995" i="1"/>
  <c r="D994" i="1"/>
  <c r="C994" i="1"/>
  <c r="H994" i="1" s="1"/>
  <c r="D993" i="1"/>
  <c r="C993" i="1"/>
  <c r="D992" i="1"/>
  <c r="C992" i="1"/>
  <c r="D991" i="1"/>
  <c r="D989" i="1"/>
  <c r="C989" i="1"/>
  <c r="D988" i="1"/>
  <c r="C988" i="1"/>
  <c r="D987" i="1"/>
  <c r="C987" i="1"/>
  <c r="D983" i="1"/>
  <c r="C983" i="1"/>
  <c r="D982" i="1"/>
  <c r="C982" i="1"/>
  <c r="D981" i="1"/>
  <c r="C981" i="1"/>
  <c r="H981" i="1" s="1"/>
  <c r="D980" i="1"/>
  <c r="C980" i="1"/>
  <c r="D979" i="1"/>
  <c r="C979" i="1"/>
  <c r="D978" i="1"/>
  <c r="C978" i="1"/>
  <c r="D977" i="1"/>
  <c r="C977" i="1"/>
  <c r="H977" i="1" s="1"/>
  <c r="D976" i="1"/>
  <c r="C976" i="1"/>
  <c r="D975" i="1"/>
  <c r="C975" i="1"/>
  <c r="D974" i="1"/>
  <c r="C974" i="1"/>
  <c r="D973" i="1"/>
  <c r="C973" i="1"/>
  <c r="D972" i="1"/>
  <c r="C972" i="1"/>
  <c r="D971" i="1"/>
  <c r="C971" i="1"/>
  <c r="D970" i="1"/>
  <c r="C970" i="1"/>
  <c r="D969" i="1"/>
  <c r="C969" i="1"/>
  <c r="D968" i="1"/>
  <c r="C968" i="1"/>
  <c r="D967" i="1"/>
  <c r="C967" i="1"/>
  <c r="D966" i="1"/>
  <c r="C966" i="1"/>
  <c r="G965" i="1"/>
  <c r="D965" i="1"/>
  <c r="C965" i="1"/>
  <c r="D964" i="1"/>
  <c r="C964" i="1"/>
  <c r="D963" i="1"/>
  <c r="C963" i="1"/>
  <c r="D962" i="1"/>
  <c r="C962" i="1"/>
  <c r="D961" i="1"/>
  <c r="C961" i="1"/>
  <c r="D960" i="1"/>
  <c r="C960" i="1"/>
  <c r="D959" i="1"/>
  <c r="C959" i="1"/>
  <c r="D958" i="1"/>
  <c r="C958" i="1"/>
  <c r="D957" i="1"/>
  <c r="C957" i="1"/>
  <c r="H957" i="1" s="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H938" i="1" s="1"/>
  <c r="D937" i="1"/>
  <c r="C937" i="1"/>
  <c r="D936" i="1"/>
  <c r="C936" i="1"/>
  <c r="D935" i="1"/>
  <c r="C935" i="1"/>
  <c r="D934" i="1"/>
  <c r="C934" i="1"/>
  <c r="D933" i="1"/>
  <c r="C933" i="1"/>
  <c r="H933" i="1" s="1"/>
  <c r="D932" i="1"/>
  <c r="C932" i="1"/>
  <c r="D931" i="1"/>
  <c r="C931" i="1"/>
  <c r="D930" i="1"/>
  <c r="C930" i="1"/>
  <c r="D929" i="1"/>
  <c r="C929" i="1"/>
  <c r="D928" i="1"/>
  <c r="C928" i="1"/>
  <c r="D927" i="1"/>
  <c r="C927" i="1"/>
  <c r="G927" i="1" s="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H898" i="1" s="1"/>
  <c r="D897" i="1"/>
  <c r="C897" i="1"/>
  <c r="D896" i="1"/>
  <c r="C896" i="1"/>
  <c r="D895" i="1"/>
  <c r="C895" i="1"/>
  <c r="D894" i="1"/>
  <c r="C894" i="1"/>
  <c r="D893" i="1"/>
  <c r="C893" i="1"/>
  <c r="D892" i="1"/>
  <c r="C892" i="1"/>
  <c r="D891" i="1"/>
  <c r="C891" i="1"/>
  <c r="D890" i="1"/>
  <c r="C890" i="1"/>
  <c r="H890" i="1" s="1"/>
  <c r="D889" i="1"/>
  <c r="C889" i="1"/>
  <c r="D888" i="1"/>
  <c r="C888" i="1"/>
  <c r="D887" i="1"/>
  <c r="C887" i="1"/>
  <c r="D886" i="1"/>
  <c r="C886" i="1"/>
  <c r="D885" i="1"/>
  <c r="C885" i="1"/>
  <c r="D884" i="1"/>
  <c r="C884" i="1"/>
  <c r="H884" i="1" s="1"/>
  <c r="D883" i="1"/>
  <c r="C883" i="1"/>
  <c r="D882" i="1"/>
  <c r="C882" i="1"/>
  <c r="D881" i="1"/>
  <c r="C881" i="1"/>
  <c r="D880" i="1"/>
  <c r="C880" i="1"/>
  <c r="D879" i="1"/>
  <c r="C879" i="1"/>
  <c r="G879" i="1" s="1"/>
  <c r="D878" i="1"/>
  <c r="C878" i="1"/>
  <c r="D877" i="1"/>
  <c r="C877" i="1"/>
  <c r="D876" i="1"/>
  <c r="C876" i="1"/>
  <c r="D875" i="1"/>
  <c r="C875" i="1"/>
  <c r="D874" i="1"/>
  <c r="C874" i="1"/>
  <c r="D873" i="1"/>
  <c r="C873" i="1"/>
  <c r="D872" i="1"/>
  <c r="C872" i="1"/>
  <c r="D871" i="1"/>
  <c r="C871" i="1"/>
  <c r="G871" i="1" s="1"/>
  <c r="D870" i="1"/>
  <c r="C870" i="1"/>
  <c r="D869" i="1"/>
  <c r="C869" i="1"/>
  <c r="D868" i="1"/>
  <c r="C868" i="1"/>
  <c r="D867" i="1"/>
  <c r="C867" i="1"/>
  <c r="D866" i="1"/>
  <c r="C866" i="1"/>
  <c r="H866" i="1" s="1"/>
  <c r="D865" i="1"/>
  <c r="C865" i="1"/>
  <c r="D864" i="1"/>
  <c r="C864" i="1"/>
  <c r="H864" i="1" s="1"/>
  <c r="D863" i="1"/>
  <c r="C863" i="1"/>
  <c r="D862" i="1"/>
  <c r="C862" i="1"/>
  <c r="D861" i="1"/>
  <c r="C861" i="1"/>
  <c r="D860" i="1"/>
  <c r="C860" i="1"/>
  <c r="H860" i="1" s="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C626"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D605" i="1"/>
  <c r="C605" i="1"/>
  <c r="D604" i="1"/>
  <c r="C604" i="1"/>
  <c r="D603" i="1"/>
  <c r="C603" i="1"/>
  <c r="D602" i="1"/>
  <c r="C602" i="1"/>
  <c r="D601" i="1"/>
  <c r="C601" i="1"/>
  <c r="D600" i="1"/>
  <c r="C600" i="1"/>
  <c r="C599" i="1"/>
  <c r="D598" i="1"/>
  <c r="C598" i="1"/>
  <c r="C597" i="1"/>
  <c r="D596" i="1"/>
  <c r="C596" i="1"/>
  <c r="D595" i="1"/>
  <c r="C595" i="1"/>
  <c r="D594" i="1"/>
  <c r="C594" i="1"/>
  <c r="D593" i="1"/>
  <c r="D592" i="1"/>
  <c r="C592" i="1"/>
  <c r="D591" i="1"/>
  <c r="C591" i="1"/>
  <c r="D590" i="1"/>
  <c r="C590" i="1"/>
  <c r="D589" i="1"/>
  <c r="C589" i="1"/>
  <c r="D588" i="1"/>
  <c r="C588" i="1"/>
  <c r="D586" i="1"/>
  <c r="C586" i="1"/>
  <c r="D585" i="1"/>
  <c r="C585" i="1"/>
  <c r="C584" i="1"/>
  <c r="D583" i="1"/>
  <c r="C583" i="1"/>
  <c r="D582" i="1"/>
  <c r="C582" i="1"/>
  <c r="D581" i="1"/>
  <c r="C581" i="1"/>
  <c r="D580" i="1"/>
  <c r="C580" i="1"/>
  <c r="D579" i="1"/>
  <c r="C579" i="1"/>
  <c r="D578" i="1"/>
  <c r="C578" i="1"/>
  <c r="D577" i="1"/>
  <c r="C577" i="1"/>
  <c r="D576" i="1"/>
  <c r="C576" i="1"/>
  <c r="D573" i="1"/>
  <c r="C573" i="1"/>
  <c r="D572" i="1"/>
  <c r="C572" i="1"/>
  <c r="D571" i="1"/>
  <c r="C571" i="1"/>
  <c r="D570" i="1"/>
  <c r="C570" i="1"/>
  <c r="D569" i="1"/>
  <c r="C569" i="1"/>
  <c r="D568" i="1"/>
  <c r="D567" i="1"/>
  <c r="C567" i="1"/>
  <c r="D566" i="1"/>
  <c r="C566" i="1"/>
  <c r="D564" i="1"/>
  <c r="C564" i="1"/>
  <c r="D563" i="1"/>
  <c r="C563" i="1"/>
  <c r="D562" i="1"/>
  <c r="C562"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D536" i="1"/>
  <c r="C536" i="1"/>
  <c r="G536" i="1" s="1"/>
  <c r="D535" i="1"/>
  <c r="C535" i="1"/>
  <c r="D534" i="1"/>
  <c r="C534" i="1"/>
  <c r="H534" i="1" s="1"/>
  <c r="D533" i="1"/>
  <c r="C533" i="1"/>
  <c r="D532" i="1"/>
  <c r="C532" i="1"/>
  <c r="G531" i="1"/>
  <c r="D531" i="1"/>
  <c r="C531" i="1"/>
  <c r="D530" i="1"/>
  <c r="C530" i="1"/>
  <c r="D529" i="1"/>
  <c r="C529" i="1"/>
  <c r="D528" i="1"/>
  <c r="C528" i="1"/>
  <c r="D527" i="1"/>
  <c r="G527" i="1" s="1"/>
  <c r="C527" i="1"/>
  <c r="D526" i="1"/>
  <c r="C526" i="1"/>
  <c r="D525" i="1"/>
  <c r="C525" i="1"/>
  <c r="D524" i="1"/>
  <c r="C524" i="1"/>
  <c r="D521" i="1"/>
  <c r="C521" i="1"/>
  <c r="D520" i="1"/>
  <c r="C520" i="1"/>
  <c r="D519" i="1"/>
  <c r="G519" i="1" s="1"/>
  <c r="C519" i="1"/>
  <c r="D518" i="1"/>
  <c r="C518" i="1"/>
  <c r="D517" i="1"/>
  <c r="C517" i="1"/>
  <c r="C516" i="1"/>
  <c r="D515" i="1"/>
  <c r="C515" i="1"/>
  <c r="D514" i="1"/>
  <c r="C514" i="1"/>
  <c r="D513" i="1"/>
  <c r="C513" i="1"/>
  <c r="D512" i="1"/>
  <c r="C512" i="1"/>
  <c r="D511" i="1"/>
  <c r="G511" i="1" s="1"/>
  <c r="C511" i="1"/>
  <c r="D510" i="1"/>
  <c r="C510" i="1"/>
  <c r="D508" i="1"/>
  <c r="C508" i="1"/>
  <c r="D507" i="1"/>
  <c r="C507" i="1"/>
  <c r="H507" i="1" s="1"/>
  <c r="D506" i="1"/>
  <c r="C506" i="1"/>
  <c r="D505" i="1"/>
  <c r="C505" i="1"/>
  <c r="D504" i="1"/>
  <c r="G504" i="1" s="1"/>
  <c r="C504" i="1"/>
  <c r="D503" i="1"/>
  <c r="C503" i="1"/>
  <c r="H503" i="1" s="1"/>
  <c r="D502" i="1"/>
  <c r="C502" i="1"/>
  <c r="D501" i="1"/>
  <c r="C501" i="1"/>
  <c r="D500" i="1"/>
  <c r="C500" i="1"/>
  <c r="G500" i="1" s="1"/>
  <c r="D499" i="1"/>
  <c r="C499" i="1"/>
  <c r="H499" i="1" s="1"/>
  <c r="D498" i="1"/>
  <c r="C498" i="1"/>
  <c r="D497" i="1"/>
  <c r="C497" i="1"/>
  <c r="D495" i="1"/>
  <c r="C495" i="1"/>
  <c r="D494" i="1"/>
  <c r="C494" i="1"/>
  <c r="D493" i="1"/>
  <c r="C493" i="1"/>
  <c r="G493" i="1" s="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C479" i="1"/>
  <c r="D477" i="1"/>
  <c r="C477" i="1"/>
  <c r="D476" i="1"/>
  <c r="C476" i="1"/>
  <c r="C475" i="1"/>
  <c r="D474" i="1"/>
  <c r="C474" i="1"/>
  <c r="D473" i="1"/>
  <c r="C473" i="1"/>
  <c r="D472" i="1"/>
  <c r="C472" i="1"/>
  <c r="D471" i="1"/>
  <c r="C471" i="1"/>
  <c r="D470" i="1"/>
  <c r="C470" i="1"/>
  <c r="H470" i="1" s="1"/>
  <c r="D469" i="1"/>
  <c r="C469" i="1"/>
  <c r="D468" i="1"/>
  <c r="C468" i="1"/>
  <c r="D467" i="1"/>
  <c r="D465" i="1"/>
  <c r="C465" i="1"/>
  <c r="D464" i="1"/>
  <c r="C464" i="1"/>
  <c r="D463" i="1"/>
  <c r="C463" i="1"/>
  <c r="D462" i="1"/>
  <c r="C462" i="1"/>
  <c r="D461" i="1"/>
  <c r="C461" i="1"/>
  <c r="D460" i="1"/>
  <c r="C460" i="1"/>
  <c r="D459" i="1"/>
  <c r="C459" i="1"/>
  <c r="D458" i="1"/>
  <c r="C458" i="1"/>
  <c r="C457" i="1"/>
  <c r="D456" i="1"/>
  <c r="C456" i="1"/>
  <c r="D455" i="1"/>
  <c r="G455" i="1" s="1"/>
  <c r="C455" i="1"/>
  <c r="D454" i="1"/>
  <c r="C454" i="1"/>
  <c r="D452" i="1"/>
  <c r="C452" i="1"/>
  <c r="D451" i="1"/>
  <c r="C451" i="1"/>
  <c r="D450" i="1"/>
  <c r="C450" i="1"/>
  <c r="D449" i="1"/>
  <c r="D448" i="1"/>
  <c r="C448" i="1"/>
  <c r="D447" i="1"/>
  <c r="C447" i="1"/>
  <c r="H447" i="1" s="1"/>
  <c r="D446" i="1"/>
  <c r="C446" i="1"/>
  <c r="D445" i="1"/>
  <c r="C445" i="1"/>
  <c r="D444" i="1"/>
  <c r="C444" i="1"/>
  <c r="D443" i="1"/>
  <c r="C443" i="1"/>
  <c r="D442" i="1"/>
  <c r="C442" i="1"/>
  <c r="D441" i="1"/>
  <c r="C441" i="1"/>
  <c r="D440" i="1"/>
  <c r="C440" i="1"/>
  <c r="H440" i="1" s="1"/>
  <c r="D439" i="1"/>
  <c r="C439" i="1"/>
  <c r="H439" i="1" s="1"/>
  <c r="D438" i="1"/>
  <c r="C438" i="1"/>
  <c r="D437" i="1"/>
  <c r="C437" i="1"/>
  <c r="D436" i="1"/>
  <c r="C436" i="1"/>
  <c r="D435" i="1"/>
  <c r="C435" i="1"/>
  <c r="D434" i="1"/>
  <c r="C434" i="1"/>
  <c r="H434" i="1" s="1"/>
  <c r="D433" i="1"/>
  <c r="C433" i="1"/>
  <c r="H433" i="1" s="1"/>
  <c r="D432" i="1"/>
  <c r="C432" i="1"/>
  <c r="D431" i="1"/>
  <c r="C431" i="1"/>
  <c r="D430" i="1"/>
  <c r="C430" i="1"/>
  <c r="D429" i="1"/>
  <c r="D428" i="1"/>
  <c r="C428" i="1"/>
  <c r="D427" i="1"/>
  <c r="G427" i="1" s="1"/>
  <c r="C427" i="1"/>
  <c r="D426" i="1"/>
  <c r="G426" i="1" s="1"/>
  <c r="C426" i="1"/>
  <c r="D425" i="1"/>
  <c r="C425" i="1"/>
  <c r="H425" i="1" s="1"/>
  <c r="C424" i="1"/>
  <c r="D423" i="1"/>
  <c r="C423" i="1"/>
  <c r="D422" i="1"/>
  <c r="C422" i="1"/>
  <c r="C421" i="1"/>
  <c r="D420" i="1"/>
  <c r="C420" i="1"/>
  <c r="H420" i="1" s="1"/>
  <c r="D419" i="1"/>
  <c r="C419" i="1"/>
  <c r="D418" i="1"/>
  <c r="C418" i="1"/>
  <c r="D417" i="1"/>
  <c r="C417" i="1"/>
  <c r="D416" i="1"/>
  <c r="C416" i="1"/>
  <c r="C413" i="1"/>
  <c r="D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0" i="1"/>
  <c r="C350" i="1"/>
  <c r="D349" i="1"/>
  <c r="C349" i="1"/>
  <c r="D348" i="1"/>
  <c r="C348" i="1"/>
  <c r="D347" i="1"/>
  <c r="D344" i="1"/>
  <c r="C344" i="1"/>
  <c r="D343" i="1"/>
  <c r="C343" i="1"/>
  <c r="D342" i="1"/>
  <c r="C342" i="1"/>
  <c r="D341" i="1"/>
  <c r="C341" i="1"/>
  <c r="C340" i="1"/>
  <c r="D338" i="1"/>
  <c r="C338" i="1"/>
  <c r="D337" i="1"/>
  <c r="C337" i="1"/>
  <c r="D336" i="1"/>
  <c r="C336" i="1"/>
  <c r="D335" i="1"/>
  <c r="C335" i="1"/>
  <c r="C334" i="1"/>
  <c r="D333" i="1"/>
  <c r="C333" i="1"/>
  <c r="D332" i="1"/>
  <c r="C332" i="1"/>
  <c r="D331" i="1"/>
  <c r="C331" i="1"/>
  <c r="D330" i="1"/>
  <c r="C330" i="1"/>
  <c r="D329" i="1"/>
  <c r="C329" i="1"/>
  <c r="D328" i="1"/>
  <c r="C328" i="1"/>
  <c r="D327" i="1"/>
  <c r="C327" i="1"/>
  <c r="D326" i="1"/>
  <c r="D325" i="1"/>
  <c r="C325" i="1"/>
  <c r="D324" i="1"/>
  <c r="C324" i="1"/>
  <c r="D323" i="1"/>
  <c r="C323" i="1"/>
  <c r="D322" i="1"/>
  <c r="C322" i="1"/>
  <c r="D321" i="1"/>
  <c r="C321" i="1"/>
  <c r="D320" i="1"/>
  <c r="C320" i="1"/>
  <c r="D319" i="1"/>
  <c r="C319" i="1"/>
  <c r="H319" i="1" s="1"/>
  <c r="D318" i="1"/>
  <c r="C318" i="1"/>
  <c r="H318" i="1" s="1"/>
  <c r="D317" i="1"/>
  <c r="C317" i="1"/>
  <c r="D316" i="1"/>
  <c r="C316" i="1"/>
  <c r="D315" i="1"/>
  <c r="C315" i="1"/>
  <c r="D314" i="1"/>
  <c r="C314" i="1"/>
  <c r="D313" i="1"/>
  <c r="C313" i="1"/>
  <c r="H313" i="1" s="1"/>
  <c r="D311" i="1"/>
  <c r="C311" i="1"/>
  <c r="H311" i="1" s="1"/>
  <c r="D310" i="1"/>
  <c r="C310" i="1"/>
  <c r="D309" i="1"/>
  <c r="C309" i="1"/>
  <c r="D308" i="1"/>
  <c r="C308" i="1"/>
  <c r="D307" i="1"/>
  <c r="C307" i="1"/>
  <c r="D305" i="1"/>
  <c r="C305" i="1"/>
  <c r="H305" i="1" s="1"/>
  <c r="D304" i="1"/>
  <c r="C304" i="1"/>
  <c r="H304" i="1" s="1"/>
  <c r="D303" i="1"/>
  <c r="C303" i="1"/>
  <c r="D302" i="1"/>
  <c r="C302" i="1"/>
  <c r="D301" i="1"/>
  <c r="C301" i="1"/>
  <c r="D300" i="1"/>
  <c r="C300" i="1"/>
  <c r="D299" i="1"/>
  <c r="C299" i="1"/>
  <c r="H299" i="1" s="1"/>
  <c r="D298" i="1"/>
  <c r="C298" i="1"/>
  <c r="H298" i="1" s="1"/>
  <c r="D297" i="1"/>
  <c r="C297" i="1"/>
  <c r="D296" i="1"/>
  <c r="C296" i="1"/>
  <c r="D295" i="1"/>
  <c r="C295" i="1"/>
  <c r="D292" i="1"/>
  <c r="C292" i="1"/>
  <c r="D291" i="1"/>
  <c r="C291" i="1"/>
  <c r="H291" i="1" s="1"/>
  <c r="D290" i="1"/>
  <c r="C290" i="1"/>
  <c r="H290" i="1" s="1"/>
  <c r="D289" i="1"/>
  <c r="C289" i="1"/>
  <c r="D288" i="1"/>
  <c r="C288" i="1"/>
  <c r="D284" i="1"/>
  <c r="C284" i="1"/>
  <c r="D283" i="1"/>
  <c r="C283" i="1"/>
  <c r="D282" i="1"/>
  <c r="C282" i="1"/>
  <c r="D281" i="1"/>
  <c r="C281" i="1"/>
  <c r="D280" i="1"/>
  <c r="C280" i="1"/>
  <c r="D279" i="1"/>
  <c r="H279" i="1" s="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H261" i="1" s="1"/>
  <c r="C261" i="1"/>
  <c r="D258" i="1"/>
  <c r="C258" i="1"/>
  <c r="D257" i="1"/>
  <c r="C257" i="1"/>
  <c r="D256" i="1"/>
  <c r="C256" i="1"/>
  <c r="G256" i="1" s="1"/>
  <c r="D255" i="1"/>
  <c r="D254" i="1"/>
  <c r="C254" i="1"/>
  <c r="H254" i="1" s="1"/>
  <c r="D253" i="1"/>
  <c r="C253" i="1"/>
  <c r="D252" i="1"/>
  <c r="C252" i="1"/>
  <c r="G252" i="1" s="1"/>
  <c r="D251" i="1"/>
  <c r="C251" i="1"/>
  <c r="D250" i="1"/>
  <c r="C250" i="1"/>
  <c r="D249" i="1"/>
  <c r="D247" i="1"/>
  <c r="C247" i="1"/>
  <c r="H247" i="1" s="1"/>
  <c r="D246" i="1"/>
  <c r="C246" i="1"/>
  <c r="H246" i="1" s="1"/>
  <c r="D245" i="1"/>
  <c r="C245" i="1"/>
  <c r="D244" i="1"/>
  <c r="C244" i="1"/>
  <c r="D243" i="1"/>
  <c r="C243" i="1"/>
  <c r="H243" i="1" s="1"/>
  <c r="D242" i="1"/>
  <c r="C242" i="1"/>
  <c r="D241" i="1"/>
  <c r="C241" i="1"/>
  <c r="H241" i="1" s="1"/>
  <c r="C240" i="1"/>
  <c r="D239" i="1"/>
  <c r="C239" i="1"/>
  <c r="D238" i="1"/>
  <c r="C238" i="1"/>
  <c r="D237" i="1"/>
  <c r="C237" i="1"/>
  <c r="D236" i="1"/>
  <c r="C236" i="1"/>
  <c r="D235" i="1"/>
  <c r="C235" i="1"/>
  <c r="D234" i="1"/>
  <c r="C234" i="1"/>
  <c r="D233" i="1"/>
  <c r="C233" i="1"/>
  <c r="D232" i="1"/>
  <c r="D231" i="1"/>
  <c r="C231" i="1"/>
  <c r="H231" i="1" s="1"/>
  <c r="D230" i="1"/>
  <c r="C230" i="1"/>
  <c r="H230" i="1" s="1"/>
  <c r="D229" i="1"/>
  <c r="G229" i="1" s="1"/>
  <c r="C229" i="1"/>
  <c r="D228" i="1"/>
  <c r="C228" i="1"/>
  <c r="D227" i="1"/>
  <c r="C227" i="1"/>
  <c r="D226" i="1"/>
  <c r="C226" i="1"/>
  <c r="H226" i="1" s="1"/>
  <c r="D225" i="1"/>
  <c r="C225" i="1"/>
  <c r="H225" i="1" s="1"/>
  <c r="D224" i="1"/>
  <c r="C224" i="1"/>
  <c r="D223" i="1"/>
  <c r="C223" i="1"/>
  <c r="D222" i="1"/>
  <c r="C222" i="1"/>
  <c r="D221" i="1"/>
  <c r="C221" i="1"/>
  <c r="G221" i="1" s="1"/>
  <c r="D219" i="1"/>
  <c r="C219" i="1"/>
  <c r="D218" i="1"/>
  <c r="C218" i="1"/>
  <c r="D217" i="1"/>
  <c r="C217" i="1"/>
  <c r="D216" i="1"/>
  <c r="C216" i="1"/>
  <c r="C215" i="1"/>
  <c r="D214" i="1"/>
  <c r="G214" i="1" s="1"/>
  <c r="C214" i="1"/>
  <c r="D213" i="1"/>
  <c r="C213" i="1"/>
  <c r="C212" i="1"/>
  <c r="D210" i="1"/>
  <c r="C210" i="1"/>
  <c r="D209" i="1"/>
  <c r="C209" i="1"/>
  <c r="D208" i="1"/>
  <c r="C208" i="1"/>
  <c r="D207" i="1"/>
  <c r="C207" i="1"/>
  <c r="D205" i="1"/>
  <c r="C205" i="1"/>
  <c r="D204" i="1"/>
  <c r="C204" i="1"/>
  <c r="D203" i="1"/>
  <c r="C203" i="1"/>
  <c r="H203" i="1" s="1"/>
  <c r="D202" i="1"/>
  <c r="C202" i="1"/>
  <c r="D201" i="1"/>
  <c r="G201" i="1" s="1"/>
  <c r="C201" i="1"/>
  <c r="D200" i="1"/>
  <c r="C200" i="1"/>
  <c r="D199" i="1"/>
  <c r="C199" i="1"/>
  <c r="H199" i="1" s="1"/>
  <c r="D198" i="1"/>
  <c r="D197" i="1"/>
  <c r="C197" i="1"/>
  <c r="D196" i="1"/>
  <c r="C196" i="1"/>
  <c r="D195" i="1"/>
  <c r="C195" i="1"/>
  <c r="D194" i="1"/>
  <c r="C194" i="1"/>
  <c r="H194" i="1" s="1"/>
  <c r="D193" i="1"/>
  <c r="D191" i="1"/>
  <c r="C191" i="1"/>
  <c r="G191" i="1" s="1"/>
  <c r="D190" i="1"/>
  <c r="C190" i="1"/>
  <c r="D189" i="1"/>
  <c r="C189" i="1"/>
  <c r="D188" i="1"/>
  <c r="C188" i="1"/>
  <c r="D187" i="1"/>
  <c r="C187" i="1"/>
  <c r="D186" i="1"/>
  <c r="C186" i="1"/>
  <c r="D185" i="1"/>
  <c r="C185" i="1"/>
  <c r="C184" i="1"/>
  <c r="D183" i="1"/>
  <c r="C183" i="1"/>
  <c r="D182" i="1"/>
  <c r="C182" i="1"/>
  <c r="D181" i="1"/>
  <c r="G181" i="1" s="1"/>
  <c r="C181" i="1"/>
  <c r="D180" i="1"/>
  <c r="C180" i="1"/>
  <c r="D179" i="1"/>
  <c r="C179" i="1"/>
  <c r="D178" i="1"/>
  <c r="H178" i="1" s="1"/>
  <c r="C178" i="1"/>
  <c r="D177" i="1"/>
  <c r="C177" i="1"/>
  <c r="D176" i="1"/>
  <c r="C176" i="1"/>
  <c r="D175" i="1"/>
  <c r="C175" i="1"/>
  <c r="H175" i="1" s="1"/>
  <c r="D174" i="1"/>
  <c r="C174" i="1"/>
  <c r="D173" i="1"/>
  <c r="D172" i="1"/>
  <c r="C172" i="1"/>
  <c r="H172" i="1" s="1"/>
  <c r="D171" i="1"/>
  <c r="C171" i="1"/>
  <c r="D170" i="1"/>
  <c r="C170" i="1"/>
  <c r="D169" i="1"/>
  <c r="C169" i="1"/>
  <c r="H169" i="1" s="1"/>
  <c r="D168" i="1"/>
  <c r="C168" i="1"/>
  <c r="D167" i="1"/>
  <c r="C167" i="1"/>
  <c r="H167" i="1" s="1"/>
  <c r="D166" i="1"/>
  <c r="C166" i="1"/>
  <c r="D165" i="1"/>
  <c r="D164" i="1"/>
  <c r="C164" i="1"/>
  <c r="D163" i="1"/>
  <c r="C163" i="1"/>
  <c r="D162" i="1"/>
  <c r="C162" i="1"/>
  <c r="D161" i="1"/>
  <c r="C161" i="1"/>
  <c r="H161" i="1" s="1"/>
  <c r="C160" i="1"/>
  <c r="D158" i="1"/>
  <c r="C158" i="1"/>
  <c r="D157" i="1"/>
  <c r="C157" i="1"/>
  <c r="D156" i="1"/>
  <c r="C156" i="1"/>
  <c r="D155" i="1"/>
  <c r="C155" i="1"/>
  <c r="H155" i="1" s="1"/>
  <c r="D154" i="1"/>
  <c r="C154" i="1"/>
  <c r="D153" i="1"/>
  <c r="C153" i="1"/>
  <c r="H153" i="1" s="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H133" i="1" s="1"/>
  <c r="D132" i="1"/>
  <c r="C132" i="1"/>
  <c r="D131" i="1"/>
  <c r="C131" i="1"/>
  <c r="H131" i="1" s="1"/>
  <c r="D130" i="1"/>
  <c r="C130" i="1"/>
  <c r="D129" i="1"/>
  <c r="D128" i="1"/>
  <c r="C128" i="1"/>
  <c r="D127" i="1"/>
  <c r="C127" i="1"/>
  <c r="D126" i="1"/>
  <c r="C126" i="1"/>
  <c r="D125" i="1"/>
  <c r="C125" i="1"/>
  <c r="H125" i="1" s="1"/>
  <c r="D124" i="1"/>
  <c r="D123" i="1"/>
  <c r="C123" i="1"/>
  <c r="D122" i="1"/>
  <c r="C122" i="1"/>
  <c r="D121" i="1"/>
  <c r="D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H107" i="1" s="1"/>
  <c r="D106" i="1"/>
  <c r="C106" i="1"/>
  <c r="D105" i="1"/>
  <c r="C105" i="1"/>
  <c r="H105" i="1" s="1"/>
  <c r="D104" i="1"/>
  <c r="C104" i="1"/>
  <c r="D103" i="1"/>
  <c r="C103" i="1"/>
  <c r="D101" i="1"/>
  <c r="C101" i="1"/>
  <c r="D100" i="1"/>
  <c r="C100" i="1"/>
  <c r="H100" i="1" s="1"/>
  <c r="D99" i="1"/>
  <c r="C99" i="1"/>
  <c r="D98" i="1"/>
  <c r="C98" i="1"/>
  <c r="H98" i="1" s="1"/>
  <c r="D97" i="1"/>
  <c r="C97" i="1"/>
  <c r="D96" i="1"/>
  <c r="C96" i="1"/>
  <c r="D95" i="1"/>
  <c r="C95" i="1"/>
  <c r="D94" i="1"/>
  <c r="C94" i="1"/>
  <c r="H94" i="1" s="1"/>
  <c r="D93" i="1"/>
  <c r="C93" i="1"/>
  <c r="D92" i="1"/>
  <c r="C92" i="1"/>
  <c r="H92" i="1" s="1"/>
  <c r="D91" i="1"/>
  <c r="C91" i="1"/>
  <c r="D90" i="1"/>
  <c r="C90" i="1"/>
  <c r="D89" i="1"/>
  <c r="C89" i="1"/>
  <c r="D88" i="1"/>
  <c r="C88" i="1"/>
  <c r="H88" i="1" s="1"/>
  <c r="D87" i="1"/>
  <c r="C87" i="1"/>
  <c r="D86" i="1"/>
  <c r="C86" i="1"/>
  <c r="H86" i="1" s="1"/>
  <c r="D85" i="1"/>
  <c r="C85" i="1"/>
  <c r="D84" i="1"/>
  <c r="C84" i="1"/>
  <c r="D83" i="1"/>
  <c r="C83" i="1"/>
  <c r="D82" i="1"/>
  <c r="C82" i="1"/>
  <c r="H82" i="1" s="1"/>
  <c r="D81" i="1"/>
  <c r="C81" i="1"/>
  <c r="D80" i="1"/>
  <c r="C80" i="1"/>
  <c r="H80" i="1" s="1"/>
  <c r="D79" i="1"/>
  <c r="D77" i="1"/>
  <c r="C77" i="1"/>
  <c r="D76" i="1"/>
  <c r="C76" i="1"/>
  <c r="D75" i="1"/>
  <c r="C75" i="1"/>
  <c r="D74" i="1"/>
  <c r="C74" i="1"/>
  <c r="D72" i="1"/>
  <c r="C72" i="1"/>
  <c r="H72" i="1" s="1"/>
  <c r="D71" i="1"/>
  <c r="C71" i="1"/>
  <c r="C70" i="1"/>
  <c r="D69" i="1"/>
  <c r="C69" i="1"/>
  <c r="D68" i="1"/>
  <c r="C68" i="1"/>
  <c r="D67" i="1"/>
  <c r="C67" i="1"/>
  <c r="D66" i="1"/>
  <c r="C66" i="1"/>
  <c r="D65" i="1"/>
  <c r="C65" i="1"/>
  <c r="D63" i="1"/>
  <c r="C63" i="1"/>
  <c r="D62" i="1"/>
  <c r="C62" i="1"/>
  <c r="D61" i="1"/>
  <c r="C61" i="1"/>
  <c r="D60" i="1"/>
  <c r="C60" i="1"/>
  <c r="D59" i="1"/>
  <c r="C59" i="1"/>
  <c r="C58" i="1"/>
  <c r="D57" i="1"/>
  <c r="C57" i="1"/>
  <c r="D56" i="1"/>
  <c r="C56" i="1"/>
  <c r="D54" i="1"/>
  <c r="C54" i="1"/>
  <c r="D53" i="1"/>
  <c r="C53" i="1"/>
  <c r="D52" i="1"/>
  <c r="C52" i="1"/>
  <c r="D51" i="1"/>
  <c r="C51" i="1"/>
  <c r="D50" i="1"/>
  <c r="C50" i="1"/>
  <c r="D49" i="1"/>
  <c r="C49" i="1"/>
  <c r="D48" i="1"/>
  <c r="C48" i="1"/>
  <c r="D47" i="1"/>
  <c r="D45" i="1"/>
  <c r="C45" i="1"/>
  <c r="H45" i="1" s="1"/>
  <c r="D44" i="1"/>
  <c r="C44" i="1"/>
  <c r="D43" i="1"/>
  <c r="C43" i="1"/>
  <c r="D42" i="1"/>
  <c r="C42" i="1"/>
  <c r="D41" i="1"/>
  <c r="D40" i="1"/>
  <c r="D39" i="1"/>
  <c r="C39" i="1"/>
  <c r="D38" i="1"/>
  <c r="C38" i="1"/>
  <c r="H38" i="1" s="1"/>
  <c r="D37" i="1"/>
  <c r="C37" i="1"/>
  <c r="D36" i="1"/>
  <c r="D35" i="1"/>
  <c r="C35" i="1"/>
  <c r="D34" i="1"/>
  <c r="C34" i="1"/>
  <c r="D33" i="1"/>
  <c r="C33" i="1"/>
  <c r="D32" i="1"/>
  <c r="C32" i="1"/>
  <c r="D31" i="1"/>
  <c r="C31" i="1"/>
  <c r="D30" i="1"/>
  <c r="C30" i="1"/>
  <c r="D29" i="1"/>
  <c r="C29" i="1"/>
  <c r="D28" i="1"/>
  <c r="C28" i="1"/>
  <c r="D27" i="1"/>
  <c r="C27" i="1"/>
  <c r="D26" i="1"/>
  <c r="C26" i="1"/>
  <c r="D24" i="1"/>
  <c r="C24" i="1"/>
  <c r="D23" i="1"/>
  <c r="C23" i="1"/>
  <c r="D22" i="1"/>
  <c r="C22" i="1"/>
  <c r="D21" i="1"/>
  <c r="C21" i="1"/>
  <c r="D20" i="1"/>
  <c r="C20" i="1"/>
  <c r="D19" i="1"/>
  <c r="C19" i="1"/>
  <c r="H19" i="1" s="1"/>
  <c r="D18" i="1"/>
  <c r="C18" i="1"/>
  <c r="D17" i="1"/>
  <c r="C17" i="1"/>
  <c r="D16" i="1"/>
  <c r="C16" i="1"/>
  <c r="D15" i="1"/>
  <c r="C15" i="1"/>
  <c r="D14" i="1"/>
  <c r="C14" i="1"/>
  <c r="D13" i="1"/>
  <c r="C13" i="1"/>
  <c r="H13" i="1" s="1"/>
  <c r="D12" i="1"/>
  <c r="C12" i="1"/>
  <c r="D11" i="1"/>
  <c r="C11" i="1"/>
  <c r="D10" i="1"/>
  <c r="C10" i="1"/>
  <c r="D9" i="1"/>
  <c r="C9" i="1"/>
  <c r="D8" i="1"/>
  <c r="C8" i="1"/>
  <c r="D7" i="1"/>
  <c r="C7" i="1"/>
  <c r="H7" i="1" s="1"/>
  <c r="D6" i="1"/>
  <c r="C6" i="1"/>
  <c r="D5" i="1"/>
  <c r="C5" i="1"/>
  <c r="D644" i="4" l="1"/>
  <c r="F644" i="4" s="1"/>
  <c r="E284" i="9"/>
  <c r="E144" i="9"/>
  <c r="H863" i="1"/>
  <c r="H869" i="1"/>
  <c r="H888" i="1"/>
  <c r="G895" i="1"/>
  <c r="G855" i="1"/>
  <c r="G886" i="1"/>
  <c r="G903" i="1"/>
  <c r="G934" i="1"/>
  <c r="G952" i="1"/>
  <c r="F268" i="9"/>
  <c r="B268" i="9" s="1"/>
  <c r="E145" i="9"/>
  <c r="B145" i="9" s="1"/>
  <c r="G948" i="1"/>
  <c r="G966" i="1"/>
  <c r="G919" i="1"/>
  <c r="E48" i="9"/>
  <c r="B48" i="9" s="1"/>
  <c r="E52" i="9"/>
  <c r="B52" i="9" s="1"/>
  <c r="G874" i="1"/>
  <c r="E53" i="9"/>
  <c r="B53" i="9" s="1"/>
  <c r="E50" i="9"/>
  <c r="B50" i="9" s="1"/>
  <c r="C260" i="1"/>
  <c r="G152" i="1"/>
  <c r="G279" i="1"/>
  <c r="G508" i="1"/>
  <c r="G515" i="1"/>
  <c r="H542" i="1"/>
  <c r="G878" i="1"/>
  <c r="G943" i="1"/>
  <c r="H949" i="1"/>
  <c r="H966" i="1"/>
  <c r="F77" i="4"/>
  <c r="G902" i="1"/>
  <c r="G972" i="1"/>
  <c r="H81" i="1"/>
  <c r="H87" i="1"/>
  <c r="H93" i="1"/>
  <c r="H99" i="1"/>
  <c r="H106" i="1"/>
  <c r="H118" i="1"/>
  <c r="H132" i="1"/>
  <c r="G180" i="1"/>
  <c r="H208" i="1"/>
  <c r="C249" i="1"/>
  <c r="G249" i="1" s="1"/>
  <c r="H280" i="1"/>
  <c r="H289" i="1"/>
  <c r="H303" i="1"/>
  <c r="H310" i="1"/>
  <c r="H317" i="1"/>
  <c r="H323" i="1"/>
  <c r="H418" i="1"/>
  <c r="H437" i="1"/>
  <c r="H463" i="1"/>
  <c r="H531" i="1"/>
  <c r="C537" i="1"/>
  <c r="H537" i="1" s="1"/>
  <c r="H856" i="1"/>
  <c r="G926" i="1"/>
  <c r="G956" i="1"/>
  <c r="H962" i="1"/>
  <c r="H973" i="1"/>
  <c r="F40" i="4"/>
  <c r="F51" i="4"/>
  <c r="F224" i="9"/>
  <c r="F228" i="9"/>
  <c r="B228" i="9" s="1"/>
  <c r="F244" i="9"/>
  <c r="F252" i="9"/>
  <c r="B252" i="9" s="1"/>
  <c r="H236" i="1"/>
  <c r="C606" i="1"/>
  <c r="H606" i="1" s="1"/>
  <c r="C269" i="1"/>
  <c r="G485" i="1"/>
  <c r="E116" i="9"/>
  <c r="B116" i="9" s="1"/>
  <c r="H162" i="1"/>
  <c r="H68" i="1"/>
  <c r="H127" i="1"/>
  <c r="H176" i="1"/>
  <c r="G209" i="1"/>
  <c r="H237" i="1"/>
  <c r="G472" i="1"/>
  <c r="H539" i="1"/>
  <c r="G545" i="1"/>
  <c r="G898" i="1"/>
  <c r="H904" i="1"/>
  <c r="H922" i="1"/>
  <c r="H958" i="1"/>
  <c r="G968" i="1"/>
  <c r="E77" i="9"/>
  <c r="B77" i="9" s="1"/>
  <c r="H29" i="1"/>
  <c r="H35" i="1"/>
  <c r="H62" i="1"/>
  <c r="H69" i="1"/>
  <c r="H128" i="1"/>
  <c r="H142" i="1"/>
  <c r="H177" i="1"/>
  <c r="G197" i="1"/>
  <c r="G203" i="1"/>
  <c r="H238" i="1"/>
  <c r="G271" i="1"/>
  <c r="G277" i="1"/>
  <c r="C347" i="1"/>
  <c r="G452" i="1"/>
  <c r="H487" i="1"/>
  <c r="H935" i="1"/>
  <c r="H941" i="1"/>
  <c r="G958" i="1"/>
  <c r="G964" i="1"/>
  <c r="C326" i="1"/>
  <c r="E66" i="9"/>
  <c r="B66" i="9" s="1"/>
  <c r="E70" i="9"/>
  <c r="B70" i="9" s="1"/>
  <c r="E74" i="9"/>
  <c r="B74" i="9" s="1"/>
  <c r="H5" i="1"/>
  <c r="H11" i="1"/>
  <c r="H17" i="1"/>
  <c r="H23" i="1"/>
  <c r="H43" i="1"/>
  <c r="H50" i="1"/>
  <c r="G190" i="1"/>
  <c r="H213" i="1"/>
  <c r="H233" i="1"/>
  <c r="G272" i="1"/>
  <c r="H422" i="1"/>
  <c r="H474" i="1"/>
  <c r="G854" i="1"/>
  <c r="H912" i="1"/>
  <c r="G976" i="1"/>
  <c r="E86" i="9"/>
  <c r="B86" i="9" s="1"/>
  <c r="E98" i="9"/>
  <c r="B98" i="9" s="1"/>
  <c r="E102" i="9"/>
  <c r="B102" i="9" s="1"/>
  <c r="E106" i="9"/>
  <c r="B106" i="9" s="1"/>
  <c r="H83" i="1"/>
  <c r="H89" i="1"/>
  <c r="H95" i="1"/>
  <c r="H101" i="1"/>
  <c r="H134" i="1"/>
  <c r="H150" i="1"/>
  <c r="H156" i="1"/>
  <c r="H163" i="1"/>
  <c r="H181" i="1"/>
  <c r="H200" i="1"/>
  <c r="H214" i="1"/>
  <c r="H227" i="1"/>
  <c r="G233" i="1"/>
  <c r="H239" i="1"/>
  <c r="H292" i="1"/>
  <c r="H300" i="1"/>
  <c r="H307" i="1"/>
  <c r="G445" i="1"/>
  <c r="G505" i="1"/>
  <c r="H519" i="1"/>
  <c r="G862" i="1"/>
  <c r="H874" i="1"/>
  <c r="H885" i="1"/>
  <c r="H891" i="1"/>
  <c r="H946" i="1"/>
  <c r="H974" i="1"/>
  <c r="E60" i="9"/>
  <c r="B60" i="9" s="1"/>
  <c r="E119" i="9"/>
  <c r="B119" i="9" s="1"/>
  <c r="E131" i="9"/>
  <c r="B131" i="9" s="1"/>
  <c r="E139" i="9"/>
  <c r="B139" i="9" s="1"/>
  <c r="G464" i="1"/>
  <c r="G492" i="1"/>
  <c r="H221" i="1"/>
  <c r="G935" i="1"/>
  <c r="H56" i="1"/>
  <c r="H84" i="1"/>
  <c r="H90" i="1"/>
  <c r="H96" i="1"/>
  <c r="H103" i="1"/>
  <c r="H109" i="1"/>
  <c r="H115" i="1"/>
  <c r="H157" i="1"/>
  <c r="H164" i="1"/>
  <c r="H170" i="1"/>
  <c r="H195" i="1"/>
  <c r="H222" i="1"/>
  <c r="H234" i="1"/>
  <c r="H295" i="1"/>
  <c r="H301" i="1"/>
  <c r="H315" i="1"/>
  <c r="H416" i="1"/>
  <c r="H428" i="1"/>
  <c r="G434" i="1"/>
  <c r="G487" i="1"/>
  <c r="H546" i="1"/>
  <c r="H880" i="1"/>
  <c r="H908" i="1"/>
  <c r="H914" i="1"/>
  <c r="H936" i="1"/>
  <c r="H953" i="1"/>
  <c r="H969" i="1"/>
  <c r="G980" i="1"/>
  <c r="E37" i="9"/>
  <c r="B37" i="9" s="1"/>
  <c r="E45" i="9"/>
  <c r="E156" i="9"/>
  <c r="B156" i="9" s="1"/>
  <c r="G212" i="1"/>
  <c r="F260" i="9"/>
  <c r="B260" i="9" s="1"/>
  <c r="H85" i="1"/>
  <c r="H91" i="1"/>
  <c r="H97" i="1"/>
  <c r="H104" i="1"/>
  <c r="H116" i="1"/>
  <c r="H123" i="1"/>
  <c r="H152" i="1"/>
  <c r="H158" i="1"/>
  <c r="H183" i="1"/>
  <c r="G189" i="1"/>
  <c r="H196" i="1"/>
  <c r="H201" i="1"/>
  <c r="H223" i="1"/>
  <c r="H229" i="1"/>
  <c r="H235" i="1"/>
  <c r="H288" i="1"/>
  <c r="H296" i="1"/>
  <c r="H302" i="1"/>
  <c r="H309" i="1"/>
  <c r="H316" i="1"/>
  <c r="H322" i="1"/>
  <c r="H417" i="1"/>
  <c r="G447" i="1"/>
  <c r="H887" i="1"/>
  <c r="H893" i="1"/>
  <c r="H909" i="1"/>
  <c r="H915" i="1"/>
  <c r="H937" i="1"/>
  <c r="G953" i="1"/>
  <c r="H965" i="1"/>
  <c r="H970" i="1"/>
  <c r="E69" i="9"/>
  <c r="B69" i="9" s="1"/>
  <c r="E89" i="9"/>
  <c r="B89" i="9" s="1"/>
  <c r="E105" i="9"/>
  <c r="B105" i="9" s="1"/>
  <c r="E124" i="9"/>
  <c r="B124" i="9" s="1"/>
  <c r="E136" i="9"/>
  <c r="B136" i="9" s="1"/>
  <c r="H37" i="1"/>
  <c r="H51" i="1"/>
  <c r="H138" i="1"/>
  <c r="H144" i="1"/>
  <c r="H166" i="1"/>
  <c r="G178" i="1"/>
  <c r="H209" i="1"/>
  <c r="H217" i="1"/>
  <c r="H242" i="1"/>
  <c r="H405" i="1"/>
  <c r="H424" i="1"/>
  <c r="H430" i="1"/>
  <c r="H436" i="1"/>
  <c r="H455" i="1"/>
  <c r="H495" i="1"/>
  <c r="H932" i="1"/>
  <c r="H954" i="1"/>
  <c r="H982" i="1"/>
  <c r="E42" i="9"/>
  <c r="B42" i="9" s="1"/>
  <c r="E113" i="9"/>
  <c r="B113" i="9" s="1"/>
  <c r="E149" i="9"/>
  <c r="B149" i="9" s="1"/>
  <c r="E153" i="9"/>
  <c r="B153" i="9" s="1"/>
  <c r="H52" i="1"/>
  <c r="H210" i="1"/>
  <c r="H218" i="1"/>
  <c r="G910" i="1"/>
  <c r="G960" i="1"/>
  <c r="G982" i="1"/>
  <c r="E129" i="9"/>
  <c r="B129" i="9" s="1"/>
  <c r="E141" i="9"/>
  <c r="B141" i="9" s="1"/>
  <c r="H179" i="1"/>
  <c r="H185" i="1"/>
  <c r="H197" i="1"/>
  <c r="G431" i="1"/>
  <c r="G443" i="1"/>
  <c r="G484" i="1"/>
  <c r="H491" i="1"/>
  <c r="H889" i="1"/>
  <c r="H911" i="1"/>
  <c r="H917" i="1"/>
  <c r="G938" i="1"/>
  <c r="H950" i="1"/>
  <c r="H961" i="1"/>
  <c r="G977" i="1"/>
  <c r="E35" i="9"/>
  <c r="B35" i="9" s="1"/>
  <c r="H27" i="1"/>
  <c r="H33" i="1"/>
  <c r="H39" i="1"/>
  <c r="H60" i="1"/>
  <c r="H168" i="1"/>
  <c r="H174" i="1"/>
  <c r="H180" i="1"/>
  <c r="H191" i="1"/>
  <c r="G204" i="1"/>
  <c r="H219" i="1"/>
  <c r="H244" i="1"/>
  <c r="H256" i="1"/>
  <c r="G276" i="1"/>
  <c r="H426" i="1"/>
  <c r="H432" i="1"/>
  <c r="H444" i="1"/>
  <c r="H471" i="1"/>
  <c r="G477" i="1"/>
  <c r="H511" i="1"/>
  <c r="H543" i="1"/>
  <c r="H861" i="1"/>
  <c r="H867" i="1"/>
  <c r="G922" i="1"/>
  <c r="H928" i="1"/>
  <c r="H939" i="1"/>
  <c r="H978" i="1"/>
  <c r="E122" i="9"/>
  <c r="B122" i="9" s="1"/>
  <c r="F262" i="9"/>
  <c r="B262" i="9" s="1"/>
  <c r="E83" i="9"/>
  <c r="B83" i="9" s="1"/>
  <c r="E155" i="9"/>
  <c r="B155" i="9" s="1"/>
  <c r="E159" i="9"/>
  <c r="B159" i="9" s="1"/>
  <c r="E22" i="9"/>
  <c r="B22" i="9" s="1"/>
  <c r="F271" i="9"/>
  <c r="B271" i="9" s="1"/>
  <c r="E157" i="9"/>
  <c r="B157" i="9" s="1"/>
  <c r="E154" i="9"/>
  <c r="B154" i="9" s="1"/>
  <c r="F267" i="9"/>
  <c r="E148" i="9"/>
  <c r="F264" i="9"/>
  <c r="B264" i="9" s="1"/>
  <c r="E143" i="9"/>
  <c r="B143" i="9" s="1"/>
  <c r="C593" i="1"/>
  <c r="E140" i="9"/>
  <c r="B140" i="9" s="1"/>
  <c r="F261" i="9"/>
  <c r="B261" i="9" s="1"/>
  <c r="F259" i="9"/>
  <c r="B259" i="9" s="1"/>
  <c r="E137" i="9"/>
  <c r="B137" i="9" s="1"/>
  <c r="E135" i="9"/>
  <c r="B135" i="9" s="1"/>
  <c r="C575" i="1"/>
  <c r="H575" i="1" s="1"/>
  <c r="E134" i="9"/>
  <c r="B134" i="9" s="1"/>
  <c r="E132" i="9"/>
  <c r="E128" i="9"/>
  <c r="B128" i="9" s="1"/>
  <c r="E127" i="9"/>
  <c r="B127" i="9" s="1"/>
  <c r="H547" i="1"/>
  <c r="H545" i="1"/>
  <c r="H544" i="1"/>
  <c r="E125" i="9"/>
  <c r="B125" i="9" s="1"/>
  <c r="F256" i="9"/>
  <c r="B256" i="9" s="1"/>
  <c r="H538" i="1"/>
  <c r="E123" i="9"/>
  <c r="B123" i="9" s="1"/>
  <c r="F253" i="9"/>
  <c r="B253" i="9" s="1"/>
  <c r="G533" i="1"/>
  <c r="G530" i="1"/>
  <c r="G528" i="1"/>
  <c r="H528" i="1"/>
  <c r="G525" i="1"/>
  <c r="G524" i="1"/>
  <c r="H525" i="1"/>
  <c r="F249" i="9"/>
  <c r="B249" i="9" s="1"/>
  <c r="E515" i="4"/>
  <c r="D509" i="1" s="1"/>
  <c r="H515" i="1"/>
  <c r="E115" i="9"/>
  <c r="B115" i="9" s="1"/>
  <c r="E114" i="9"/>
  <c r="B114" i="9" s="1"/>
  <c r="G501" i="1"/>
  <c r="C496" i="1"/>
  <c r="G496" i="1" s="1"/>
  <c r="F248" i="9"/>
  <c r="B248" i="9" s="1"/>
  <c r="E109" i="9"/>
  <c r="B109" i="9" s="1"/>
  <c r="G499" i="1"/>
  <c r="F247" i="9"/>
  <c r="B247" i="9" s="1"/>
  <c r="E108" i="9"/>
  <c r="B108" i="9" s="1"/>
  <c r="G497" i="1"/>
  <c r="E104" i="9"/>
  <c r="B104" i="9" s="1"/>
  <c r="E101" i="9"/>
  <c r="B101" i="9" s="1"/>
  <c r="G488" i="1"/>
  <c r="F240" i="9"/>
  <c r="B240" i="9" s="1"/>
  <c r="H483" i="1"/>
  <c r="E95" i="9"/>
  <c r="B95" i="9" s="1"/>
  <c r="E94" i="9"/>
  <c r="B94" i="9" s="1"/>
  <c r="F236" i="9"/>
  <c r="B236" i="9" s="1"/>
  <c r="G481" i="1"/>
  <c r="G480" i="1"/>
  <c r="H475" i="1"/>
  <c r="G476" i="1"/>
  <c r="E472" i="4"/>
  <c r="D466" i="1" s="1"/>
  <c r="G473" i="1"/>
  <c r="G469" i="1"/>
  <c r="G467" i="1"/>
  <c r="G468" i="1"/>
  <c r="G465" i="1"/>
  <c r="E92" i="9"/>
  <c r="B92" i="9" s="1"/>
  <c r="G460" i="1"/>
  <c r="G461" i="1"/>
  <c r="E459" i="4"/>
  <c r="D453" i="1" s="1"/>
  <c r="G459" i="1"/>
  <c r="H457" i="1"/>
  <c r="G456" i="1"/>
  <c r="G451" i="1"/>
  <c r="G449" i="1"/>
  <c r="F455" i="4"/>
  <c r="G448" i="1"/>
  <c r="E91" i="9"/>
  <c r="B91" i="9" s="1"/>
  <c r="E90" i="9"/>
  <c r="B90" i="9" s="1"/>
  <c r="E88" i="9"/>
  <c r="B88" i="9" s="1"/>
  <c r="H441" i="1"/>
  <c r="E84" i="9"/>
  <c r="B84" i="9" s="1"/>
  <c r="G436" i="1"/>
  <c r="G435" i="1"/>
  <c r="G432" i="1"/>
  <c r="F233" i="9"/>
  <c r="B233" i="9" s="1"/>
  <c r="F232" i="9"/>
  <c r="B232" i="9" s="1"/>
  <c r="E81" i="9"/>
  <c r="B81" i="9" s="1"/>
  <c r="C429" i="1"/>
  <c r="H429" i="1" s="1"/>
  <c r="G430" i="1"/>
  <c r="E79" i="9"/>
  <c r="B79" i="9" s="1"/>
  <c r="G428" i="1"/>
  <c r="E78" i="9"/>
  <c r="B78" i="9" s="1"/>
  <c r="E76" i="9"/>
  <c r="B76" i="9" s="1"/>
  <c r="G423" i="1"/>
  <c r="H421" i="1"/>
  <c r="G422" i="1"/>
  <c r="E75" i="9"/>
  <c r="B75" i="9" s="1"/>
  <c r="G418" i="1"/>
  <c r="G413" i="1"/>
  <c r="G406" i="1"/>
  <c r="E644" i="4"/>
  <c r="D638" i="1" s="1"/>
  <c r="G404" i="1"/>
  <c r="D392" i="1"/>
  <c r="C373" i="1"/>
  <c r="E363" i="4"/>
  <c r="D358" i="1" s="1"/>
  <c r="D340" i="1"/>
  <c r="G340" i="1" s="1"/>
  <c r="H321" i="1"/>
  <c r="H320" i="1"/>
  <c r="H314" i="1"/>
  <c r="C312" i="1"/>
  <c r="H312" i="1" s="1"/>
  <c r="H308" i="1"/>
  <c r="H297" i="1"/>
  <c r="G281" i="1"/>
  <c r="G283" i="1"/>
  <c r="G284" i="1"/>
  <c r="H281" i="1"/>
  <c r="H283" i="1"/>
  <c r="E73" i="9"/>
  <c r="B73" i="9" s="1"/>
  <c r="G280" i="1"/>
  <c r="E71" i="9"/>
  <c r="B71" i="9" s="1"/>
  <c r="G275" i="1"/>
  <c r="H277" i="1"/>
  <c r="H275" i="1"/>
  <c r="H273" i="1"/>
  <c r="G273" i="1"/>
  <c r="H271" i="1"/>
  <c r="G269" i="1"/>
  <c r="H269" i="1"/>
  <c r="G268" i="1"/>
  <c r="G265" i="1"/>
  <c r="G267" i="1"/>
  <c r="E263" i="4"/>
  <c r="D259" i="1" s="1"/>
  <c r="G264" i="1"/>
  <c r="H267" i="1"/>
  <c r="H265" i="1"/>
  <c r="G263" i="1"/>
  <c r="D260" i="1"/>
  <c r="G260" i="1" s="1"/>
  <c r="F226" i="9"/>
  <c r="B226" i="9" s="1"/>
  <c r="G261" i="1"/>
  <c r="H263" i="1"/>
  <c r="E252" i="4"/>
  <c r="D248" i="1" s="1"/>
  <c r="E225" i="9"/>
  <c r="B225" i="9" s="1"/>
  <c r="F259" i="4"/>
  <c r="G254" i="1"/>
  <c r="H252" i="1"/>
  <c r="H251" i="1"/>
  <c r="G250" i="1"/>
  <c r="H250" i="1"/>
  <c r="G247" i="1"/>
  <c r="G245" i="1"/>
  <c r="H245" i="1"/>
  <c r="G244" i="1"/>
  <c r="E63" i="9"/>
  <c r="B63" i="9" s="1"/>
  <c r="H240" i="1"/>
  <c r="G241" i="1"/>
  <c r="G242" i="1"/>
  <c r="G239" i="1"/>
  <c r="G238" i="1"/>
  <c r="G236" i="1"/>
  <c r="E62" i="9"/>
  <c r="B62" i="9" s="1"/>
  <c r="H232" i="1"/>
  <c r="G235" i="1"/>
  <c r="F236" i="4"/>
  <c r="G232" i="1"/>
  <c r="E61" i="9"/>
  <c r="B61" i="9" s="1"/>
  <c r="E58" i="9"/>
  <c r="B58" i="9" s="1"/>
  <c r="H228" i="1"/>
  <c r="G230" i="1"/>
  <c r="G227" i="1"/>
  <c r="H224" i="1"/>
  <c r="E224" i="4"/>
  <c r="D220" i="1" s="1"/>
  <c r="G226" i="1"/>
  <c r="G224" i="1"/>
  <c r="G223" i="1"/>
  <c r="G218" i="1"/>
  <c r="E57" i="9"/>
  <c r="B57" i="9" s="1"/>
  <c r="H215" i="1"/>
  <c r="G217" i="1"/>
  <c r="H216" i="1"/>
  <c r="G215" i="1"/>
  <c r="D215" i="4"/>
  <c r="H212" i="1"/>
  <c r="E56" i="9"/>
  <c r="B56" i="9" s="1"/>
  <c r="H205" i="1"/>
  <c r="E54" i="9"/>
  <c r="B54" i="9" s="1"/>
  <c r="F223" i="9"/>
  <c r="H204" i="1"/>
  <c r="C198" i="1"/>
  <c r="H198" i="1" s="1"/>
  <c r="H202" i="1"/>
  <c r="G200" i="1"/>
  <c r="E49" i="9"/>
  <c r="B49" i="9" s="1"/>
  <c r="G194" i="1"/>
  <c r="G195" i="1"/>
  <c r="C193" i="1"/>
  <c r="H193" i="1" s="1"/>
  <c r="E41" i="9"/>
  <c r="B41" i="9" s="1"/>
  <c r="G171" i="1"/>
  <c r="H171" i="1"/>
  <c r="E152" i="4"/>
  <c r="D148" i="1" s="1"/>
  <c r="G156" i="1"/>
  <c r="H151" i="1"/>
  <c r="H951" i="1"/>
  <c r="G951" i="1"/>
  <c r="H9" i="1"/>
  <c r="H15" i="1"/>
  <c r="H21" i="1"/>
  <c r="H34" i="1"/>
  <c r="H54" i="1"/>
  <c r="H67" i="1"/>
  <c r="H74" i="1"/>
  <c r="H126" i="1"/>
  <c r="H140" i="1"/>
  <c r="H146" i="1"/>
  <c r="G187" i="1"/>
  <c r="H404" i="1"/>
  <c r="H413" i="1"/>
  <c r="H443" i="1"/>
  <c r="G483" i="1"/>
  <c r="H527" i="1"/>
  <c r="H532" i="1"/>
  <c r="G532" i="1"/>
  <c r="G887" i="1"/>
  <c r="G950" i="1"/>
  <c r="G974" i="1"/>
  <c r="H1477" i="1"/>
  <c r="J1477" i="1"/>
  <c r="F268" i="4"/>
  <c r="D263" i="4"/>
  <c r="D529" i="4"/>
  <c r="C55" i="1"/>
  <c r="G179" i="1"/>
  <c r="G183" i="1"/>
  <c r="G188" i="1"/>
  <c r="G196" i="1"/>
  <c r="G199" i="1"/>
  <c r="G202" i="1"/>
  <c r="G205" i="1"/>
  <c r="G253" i="1"/>
  <c r="G258" i="1"/>
  <c r="G262" i="1"/>
  <c r="G266" i="1"/>
  <c r="G270" i="1"/>
  <c r="G274" i="1"/>
  <c r="G278" i="1"/>
  <c r="G282" i="1"/>
  <c r="H419" i="1"/>
  <c r="H423" i="1"/>
  <c r="H427" i="1"/>
  <c r="H431" i="1"/>
  <c r="H435" i="1"/>
  <c r="H461" i="1"/>
  <c r="H883" i="1"/>
  <c r="G883" i="1"/>
  <c r="H894" i="1"/>
  <c r="G894" i="1"/>
  <c r="H899" i="1"/>
  <c r="G899" i="1"/>
  <c r="H931" i="1"/>
  <c r="G931" i="1"/>
  <c r="G946" i="1"/>
  <c r="G970" i="1"/>
  <c r="G1082" i="1"/>
  <c r="H1487" i="1"/>
  <c r="G1487" i="1"/>
  <c r="G153" i="1"/>
  <c r="G176" i="1"/>
  <c r="G210" i="1"/>
  <c r="G213" i="1"/>
  <c r="G216" i="1"/>
  <c r="G219" i="1"/>
  <c r="G222" i="1"/>
  <c r="G225" i="1"/>
  <c r="G228" i="1"/>
  <c r="G231" i="1"/>
  <c r="G234" i="1"/>
  <c r="G237" i="1"/>
  <c r="G240" i="1"/>
  <c r="G243" i="1"/>
  <c r="G246" i="1"/>
  <c r="G439" i="1"/>
  <c r="H518" i="1"/>
  <c r="G518" i="1"/>
  <c r="G544" i="1"/>
  <c r="G867" i="1"/>
  <c r="G915" i="1"/>
  <c r="H942" i="1"/>
  <c r="G942" i="1"/>
  <c r="H947" i="1"/>
  <c r="G947" i="1"/>
  <c r="G961" i="1"/>
  <c r="H971" i="1"/>
  <c r="G971" i="1"/>
  <c r="H76" i="1"/>
  <c r="G150" i="1"/>
  <c r="G172" i="1"/>
  <c r="H253" i="1"/>
  <c r="H258" i="1"/>
  <c r="H262" i="1"/>
  <c r="H266" i="1"/>
  <c r="H270" i="1"/>
  <c r="H274" i="1"/>
  <c r="H278" i="1"/>
  <c r="H282" i="1"/>
  <c r="G419" i="1"/>
  <c r="H513" i="1"/>
  <c r="G513" i="1"/>
  <c r="H524" i="1"/>
  <c r="H529" i="1"/>
  <c r="G529" i="1"/>
  <c r="G1555" i="1"/>
  <c r="C623" i="1"/>
  <c r="G623" i="1" s="1"/>
  <c r="F629" i="4"/>
  <c r="H154" i="1"/>
  <c r="H207" i="1"/>
  <c r="G405" i="1"/>
  <c r="G444" i="1"/>
  <c r="H449" i="1"/>
  <c r="G457" i="1"/>
  <c r="H462" i="1"/>
  <c r="G462" i="1"/>
  <c r="H467" i="1"/>
  <c r="G475" i="1"/>
  <c r="G507" i="1"/>
  <c r="H540" i="1"/>
  <c r="G540" i="1"/>
  <c r="G957" i="1"/>
  <c r="H967" i="1"/>
  <c r="G967" i="1"/>
  <c r="G981" i="1"/>
  <c r="H1547" i="1"/>
  <c r="G1547" i="1"/>
  <c r="H31" i="1"/>
  <c r="H406" i="1"/>
  <c r="G440" i="1"/>
  <c r="H445" i="1"/>
  <c r="H458" i="1"/>
  <c r="G458" i="1"/>
  <c r="G471" i="1"/>
  <c r="G503" i="1"/>
  <c r="H514" i="1"/>
  <c r="G514" i="1"/>
  <c r="H535" i="1"/>
  <c r="G863" i="1"/>
  <c r="G911" i="1"/>
  <c r="G962" i="1"/>
  <c r="C568" i="1"/>
  <c r="G568" i="1" s="1"/>
  <c r="F574" i="4"/>
  <c r="H517" i="1"/>
  <c r="G517" i="1"/>
  <c r="H1571" i="1"/>
  <c r="G1571" i="1"/>
  <c r="G151" i="1"/>
  <c r="G185" i="1"/>
  <c r="G416" i="1"/>
  <c r="G420" i="1"/>
  <c r="G424" i="1"/>
  <c r="H454" i="1"/>
  <c r="G454" i="1"/>
  <c r="H541" i="1"/>
  <c r="G541" i="1"/>
  <c r="H963" i="1"/>
  <c r="G963" i="1"/>
  <c r="E484" i="4"/>
  <c r="D478" i="1" s="1"/>
  <c r="D479" i="1"/>
  <c r="G479" i="1" s="1"/>
  <c r="F495" i="4"/>
  <c r="C489" i="1"/>
  <c r="G251" i="1"/>
  <c r="H450" i="1"/>
  <c r="G450" i="1"/>
  <c r="H459" i="1"/>
  <c r="G495" i="1"/>
  <c r="H526" i="1"/>
  <c r="G526" i="1"/>
  <c r="H530" i="1"/>
  <c r="H859" i="1"/>
  <c r="G859" i="1"/>
  <c r="H870" i="1"/>
  <c r="G870" i="1"/>
  <c r="H875" i="1"/>
  <c r="G875" i="1"/>
  <c r="H907" i="1"/>
  <c r="G907" i="1"/>
  <c r="H918" i="1"/>
  <c r="G918" i="1"/>
  <c r="H923" i="1"/>
  <c r="G923" i="1"/>
  <c r="H1515" i="1"/>
  <c r="G1515" i="1"/>
  <c r="H1567" i="1"/>
  <c r="G1567" i="1"/>
  <c r="G162" i="1"/>
  <c r="H186" i="1"/>
  <c r="G208" i="1"/>
  <c r="G441" i="1"/>
  <c r="H446" i="1"/>
  <c r="G446" i="1"/>
  <c r="G463" i="1"/>
  <c r="G491" i="1"/>
  <c r="H510" i="1"/>
  <c r="G510" i="1"/>
  <c r="H865" i="1"/>
  <c r="G891" i="1"/>
  <c r="H913" i="1"/>
  <c r="G949" i="1"/>
  <c r="H959" i="1"/>
  <c r="G959" i="1"/>
  <c r="G973" i="1"/>
  <c r="H983" i="1"/>
  <c r="G983" i="1"/>
  <c r="D593" i="4"/>
  <c r="H53" i="1"/>
  <c r="H260" i="1"/>
  <c r="H264" i="1"/>
  <c r="H268" i="1"/>
  <c r="H272" i="1"/>
  <c r="H276" i="1"/>
  <c r="H284" i="1"/>
  <c r="G417" i="1"/>
  <c r="G421" i="1"/>
  <c r="G425" i="1"/>
  <c r="G433" i="1"/>
  <c r="G437" i="1"/>
  <c r="H442" i="1"/>
  <c r="G442" i="1"/>
  <c r="H451" i="1"/>
  <c r="H521" i="1"/>
  <c r="G521" i="1"/>
  <c r="G939" i="1"/>
  <c r="G954" i="1"/>
  <c r="G978" i="1"/>
  <c r="H1495" i="1"/>
  <c r="G1495" i="1"/>
  <c r="E311" i="4"/>
  <c r="D306" i="1" s="1"/>
  <c r="H975" i="1"/>
  <c r="G975" i="1"/>
  <c r="H182" i="1"/>
  <c r="H438" i="1"/>
  <c r="G438" i="1"/>
  <c r="H955" i="1"/>
  <c r="G955" i="1"/>
  <c r="G969" i="1"/>
  <c r="H979" i="1"/>
  <c r="G979" i="1"/>
  <c r="H1507" i="1"/>
  <c r="G1507" i="1"/>
  <c r="G1580" i="1"/>
  <c r="H1580" i="1"/>
  <c r="D459" i="4"/>
  <c r="F469" i="4"/>
  <c r="H1304" i="1"/>
  <c r="G1472" i="1"/>
  <c r="E21" i="9"/>
  <c r="B21" i="9" s="1"/>
  <c r="B99" i="9"/>
  <c r="E152" i="9"/>
  <c r="B152" i="9" s="1"/>
  <c r="B223" i="9"/>
  <c r="F245" i="9"/>
  <c r="B245" i="9" s="1"/>
  <c r="F265" i="9"/>
  <c r="B265" i="9" s="1"/>
  <c r="H482" i="1"/>
  <c r="H486" i="1"/>
  <c r="H490" i="1"/>
  <c r="H494" i="1"/>
  <c r="H498" i="1"/>
  <c r="H502" i="1"/>
  <c r="H506" i="1"/>
  <c r="C565" i="1"/>
  <c r="G993" i="1"/>
  <c r="H1504" i="1"/>
  <c r="H1512" i="1"/>
  <c r="G1527" i="1"/>
  <c r="G1551" i="1"/>
  <c r="H1564" i="1"/>
  <c r="E299" i="4"/>
  <c r="E421" i="4"/>
  <c r="E120" i="9"/>
  <c r="B120" i="9" s="1"/>
  <c r="F229" i="9"/>
  <c r="B229" i="9" s="1"/>
  <c r="F239" i="9"/>
  <c r="B239" i="9" s="1"/>
  <c r="H871" i="1"/>
  <c r="H895" i="1"/>
  <c r="H919" i="1"/>
  <c r="H943" i="1"/>
  <c r="G1466" i="1"/>
  <c r="H1488" i="1"/>
  <c r="H1520" i="1"/>
  <c r="G1540" i="1"/>
  <c r="G1579" i="1"/>
  <c r="F369" i="4"/>
  <c r="E580" i="4"/>
  <c r="D574" i="1" s="1"/>
  <c r="D22" i="7"/>
  <c r="E34" i="9"/>
  <c r="B34" i="9" s="1"/>
  <c r="E38" i="9"/>
  <c r="B38" i="9" s="1"/>
  <c r="E85" i="9"/>
  <c r="B85" i="9" s="1"/>
  <c r="E110" i="9"/>
  <c r="B110" i="9" s="1"/>
  <c r="G470" i="1"/>
  <c r="G474" i="1"/>
  <c r="G482" i="1"/>
  <c r="G486" i="1"/>
  <c r="G490" i="1"/>
  <c r="G494" i="1"/>
  <c r="G498" i="1"/>
  <c r="G502" i="1"/>
  <c r="G506" i="1"/>
  <c r="H533" i="1"/>
  <c r="G537" i="1"/>
  <c r="H852" i="1"/>
  <c r="H857" i="1"/>
  <c r="H862" i="1"/>
  <c r="G866" i="1"/>
  <c r="H876" i="1"/>
  <c r="H881" i="1"/>
  <c r="H886" i="1"/>
  <c r="G890" i="1"/>
  <c r="H900" i="1"/>
  <c r="H905" i="1"/>
  <c r="H910" i="1"/>
  <c r="G914" i="1"/>
  <c r="H924" i="1"/>
  <c r="H929" i="1"/>
  <c r="H934" i="1"/>
  <c r="H948" i="1"/>
  <c r="H952" i="1"/>
  <c r="H956" i="1"/>
  <c r="H960" i="1"/>
  <c r="H964" i="1"/>
  <c r="H968" i="1"/>
  <c r="H972" i="1"/>
  <c r="H976" i="1"/>
  <c r="H980" i="1"/>
  <c r="H1099" i="1"/>
  <c r="H1111" i="1"/>
  <c r="H1312" i="1"/>
  <c r="G1318" i="1"/>
  <c r="G1546" i="1"/>
  <c r="H1572" i="1"/>
  <c r="D224" i="4"/>
  <c r="D311" i="4"/>
  <c r="F220" i="9"/>
  <c r="F243" i="9"/>
  <c r="B243" i="9" s="1"/>
  <c r="F263" i="9"/>
  <c r="B263" i="9" s="1"/>
  <c r="F266" i="9"/>
  <c r="B266" i="9" s="1"/>
  <c r="F269" i="9"/>
  <c r="B269" i="9" s="1"/>
  <c r="E67" i="9"/>
  <c r="B67" i="9" s="1"/>
  <c r="E93" i="9"/>
  <c r="B93" i="9" s="1"/>
  <c r="E96" i="9"/>
  <c r="B96" i="9" s="1"/>
  <c r="E100" i="9"/>
  <c r="B100" i="9" s="1"/>
  <c r="B111" i="9"/>
  <c r="E146" i="9"/>
  <c r="B146" i="9" s="1"/>
  <c r="F227" i="9"/>
  <c r="B227" i="9" s="1"/>
  <c r="F230" i="9"/>
  <c r="B230" i="9" s="1"/>
  <c r="H512" i="1"/>
  <c r="H516" i="1"/>
  <c r="H520" i="1"/>
  <c r="D597" i="1"/>
  <c r="H853" i="1"/>
  <c r="H858" i="1"/>
  <c r="H872" i="1"/>
  <c r="H877" i="1"/>
  <c r="H882" i="1"/>
  <c r="H896" i="1"/>
  <c r="H901" i="1"/>
  <c r="H906" i="1"/>
  <c r="H920" i="1"/>
  <c r="H925" i="1"/>
  <c r="H930" i="1"/>
  <c r="H944" i="1"/>
  <c r="H988" i="1"/>
  <c r="H1002" i="1"/>
  <c r="H1015" i="1"/>
  <c r="C1048" i="1"/>
  <c r="H1048" i="1" s="1"/>
  <c r="H1114" i="1"/>
  <c r="H1281" i="1"/>
  <c r="D472" i="4"/>
  <c r="E567" i="4"/>
  <c r="D561" i="1" s="1"/>
  <c r="G1461" i="1"/>
  <c r="D49" i="8"/>
  <c r="B244" i="9"/>
  <c r="E215" i="4"/>
  <c r="D211" i="1" s="1"/>
  <c r="E351" i="4"/>
  <c r="D346" i="1" s="1"/>
  <c r="E529" i="4"/>
  <c r="D523" i="1" s="1"/>
  <c r="E46" i="9"/>
  <c r="B46" i="9" s="1"/>
  <c r="E64" i="9"/>
  <c r="B64" i="9" s="1"/>
  <c r="E97" i="9"/>
  <c r="B97" i="9" s="1"/>
  <c r="B267" i="9"/>
  <c r="F270" i="9"/>
  <c r="B270" i="9" s="1"/>
  <c r="F275" i="9"/>
  <c r="H448" i="1"/>
  <c r="H452" i="1"/>
  <c r="H456" i="1"/>
  <c r="H460" i="1"/>
  <c r="H464" i="1"/>
  <c r="H468" i="1"/>
  <c r="H472" i="1"/>
  <c r="H476" i="1"/>
  <c r="H480" i="1"/>
  <c r="H484" i="1"/>
  <c r="H488" i="1"/>
  <c r="H492" i="1"/>
  <c r="H496" i="1"/>
  <c r="H500" i="1"/>
  <c r="H504" i="1"/>
  <c r="H508" i="1"/>
  <c r="G512" i="1"/>
  <c r="G516" i="1"/>
  <c r="G520" i="1"/>
  <c r="H854" i="1"/>
  <c r="G858" i="1"/>
  <c r="H868" i="1"/>
  <c r="H873" i="1"/>
  <c r="H878" i="1"/>
  <c r="G882" i="1"/>
  <c r="H892" i="1"/>
  <c r="H897" i="1"/>
  <c r="H902" i="1"/>
  <c r="G906" i="1"/>
  <c r="H916" i="1"/>
  <c r="H921" i="1"/>
  <c r="H926" i="1"/>
  <c r="G930" i="1"/>
  <c r="H940" i="1"/>
  <c r="H945" i="1"/>
  <c r="G1069" i="1"/>
  <c r="H1101" i="1"/>
  <c r="H1308" i="1"/>
  <c r="H1314" i="1"/>
  <c r="J1444" i="1"/>
  <c r="G1450" i="1"/>
  <c r="G1470" i="1"/>
  <c r="G1492" i="1"/>
  <c r="E196" i="4"/>
  <c r="D192" i="1" s="1"/>
  <c r="E643" i="4"/>
  <c r="D637" i="1" s="1"/>
  <c r="F473" i="4"/>
  <c r="E68" i="9"/>
  <c r="B68" i="9" s="1"/>
  <c r="E147" i="9"/>
  <c r="B147" i="9" s="1"/>
  <c r="F213" i="9"/>
  <c r="B213" i="9" s="1"/>
  <c r="F221" i="9"/>
  <c r="B221" i="9" s="1"/>
  <c r="F231" i="9"/>
  <c r="B231" i="9" s="1"/>
  <c r="F234" i="9"/>
  <c r="B234" i="9" s="1"/>
  <c r="F237" i="9"/>
  <c r="B237" i="9" s="1"/>
  <c r="F251" i="9"/>
  <c r="B251" i="9" s="1"/>
  <c r="F254" i="9"/>
  <c r="B254" i="9" s="1"/>
  <c r="F257" i="9"/>
  <c r="B257" i="9" s="1"/>
  <c r="E288" i="9"/>
  <c r="E24" i="9"/>
  <c r="B24" i="9" s="1"/>
  <c r="E47" i="9"/>
  <c r="B47" i="9" s="1"/>
  <c r="E72" i="9"/>
  <c r="B72" i="9" s="1"/>
  <c r="E151" i="9"/>
  <c r="B151" i="9" s="1"/>
  <c r="J1440" i="1"/>
  <c r="H465" i="1"/>
  <c r="H469" i="1"/>
  <c r="H473" i="1"/>
  <c r="H477" i="1"/>
  <c r="H481" i="1"/>
  <c r="H485" i="1"/>
  <c r="H493" i="1"/>
  <c r="H497" i="1"/>
  <c r="H501" i="1"/>
  <c r="H505" i="1"/>
  <c r="H536" i="1"/>
  <c r="H855" i="1"/>
  <c r="H879" i="1"/>
  <c r="H903" i="1"/>
  <c r="H927" i="1"/>
  <c r="H1043" i="1"/>
  <c r="H1058" i="1"/>
  <c r="G1271" i="1"/>
  <c r="H1303" i="1"/>
  <c r="H1458" i="1"/>
  <c r="G1494" i="1"/>
  <c r="H1576" i="1"/>
  <c r="F210" i="4"/>
  <c r="D484" i="4"/>
  <c r="E593" i="4"/>
  <c r="D587" i="1" s="1"/>
  <c r="E142" i="9"/>
  <c r="B142" i="9" s="1"/>
  <c r="E625" i="4"/>
  <c r="D619" i="1" s="1"/>
  <c r="H1300" i="1"/>
  <c r="D6" i="7"/>
  <c r="E51" i="9"/>
  <c r="B51" i="9" s="1"/>
  <c r="E65" i="9"/>
  <c r="B65" i="9" s="1"/>
  <c r="E80" i="9"/>
  <c r="B80" i="9" s="1"/>
  <c r="E87" i="9"/>
  <c r="B87" i="9" s="1"/>
  <c r="E112" i="9"/>
  <c r="B112" i="9" s="1"/>
  <c r="E130" i="9"/>
  <c r="B130" i="9" s="1"/>
  <c r="F235" i="9"/>
  <c r="B235" i="9" s="1"/>
  <c r="F238" i="9"/>
  <c r="B238" i="9" s="1"/>
  <c r="F241" i="9"/>
  <c r="B241" i="9" s="1"/>
  <c r="F255" i="9"/>
  <c r="B255" i="9" s="1"/>
  <c r="F219" i="9"/>
  <c r="B219" i="9" s="1"/>
  <c r="E274" i="9"/>
  <c r="B274" i="9" s="1"/>
  <c r="F652" i="4"/>
  <c r="H411" i="1"/>
  <c r="F383" i="4"/>
  <c r="D363" i="4"/>
  <c r="F356" i="4"/>
  <c r="F416" i="4"/>
  <c r="G411" i="1"/>
  <c r="C412" i="1"/>
  <c r="E273" i="9"/>
  <c r="B273" i="9" s="1"/>
  <c r="G257" i="1"/>
  <c r="C255" i="1"/>
  <c r="H257" i="1"/>
  <c r="D252" i="4"/>
  <c r="G207" i="1"/>
  <c r="C206" i="1"/>
  <c r="H190" i="1"/>
  <c r="H189" i="1"/>
  <c r="H188" i="1"/>
  <c r="H184" i="1"/>
  <c r="H187" i="1"/>
  <c r="F188" i="4"/>
  <c r="G184" i="1"/>
  <c r="G186" i="1"/>
  <c r="G182" i="1"/>
  <c r="E44" i="9"/>
  <c r="B44" i="9" s="1"/>
  <c r="F177" i="4"/>
  <c r="G177" i="1"/>
  <c r="H173" i="1"/>
  <c r="G173" i="1"/>
  <c r="G175" i="1"/>
  <c r="G174" i="1"/>
  <c r="G170" i="1"/>
  <c r="G169" i="1"/>
  <c r="G168" i="1"/>
  <c r="H165" i="1"/>
  <c r="G165" i="1"/>
  <c r="G167" i="1"/>
  <c r="F169" i="4"/>
  <c r="G166" i="1"/>
  <c r="G164" i="1"/>
  <c r="G163" i="1"/>
  <c r="E40" i="9"/>
  <c r="B40" i="9" s="1"/>
  <c r="G160" i="1"/>
  <c r="H160" i="1"/>
  <c r="G161" i="1"/>
  <c r="E163" i="4"/>
  <c r="D159" i="1" s="1"/>
  <c r="F164" i="4"/>
  <c r="G158" i="1"/>
  <c r="F159" i="4"/>
  <c r="G155" i="1"/>
  <c r="G157" i="1"/>
  <c r="G154" i="1"/>
  <c r="F217" i="9"/>
  <c r="B217" i="9" s="1"/>
  <c r="D149" i="1"/>
  <c r="G149" i="1" s="1"/>
  <c r="F153" i="4"/>
  <c r="H139" i="1"/>
  <c r="H141" i="1"/>
  <c r="H143" i="1"/>
  <c r="H145" i="1"/>
  <c r="D136" i="1"/>
  <c r="H136" i="1" s="1"/>
  <c r="H137" i="1"/>
  <c r="H130" i="1"/>
  <c r="F133" i="4"/>
  <c r="C129" i="1"/>
  <c r="H129" i="1" s="1"/>
  <c r="F134" i="4"/>
  <c r="F128" i="4"/>
  <c r="H117" i="1"/>
  <c r="H119" i="1"/>
  <c r="H122" i="1"/>
  <c r="C121" i="1"/>
  <c r="H121" i="1" s="1"/>
  <c r="C124" i="1"/>
  <c r="H124" i="1" s="1"/>
  <c r="H114" i="1"/>
  <c r="H111" i="1"/>
  <c r="H110" i="1"/>
  <c r="H112" i="1"/>
  <c r="E106" i="4"/>
  <c r="D102" i="1" s="1"/>
  <c r="H108" i="1"/>
  <c r="D106" i="4"/>
  <c r="C102" i="1" s="1"/>
  <c r="F112" i="4"/>
  <c r="F216" i="9"/>
  <c r="B216" i="9" s="1"/>
  <c r="E36" i="9"/>
  <c r="B36" i="9" s="1"/>
  <c r="E82" i="4"/>
  <c r="D78" i="1" s="1"/>
  <c r="D82" i="4"/>
  <c r="C78" i="1" s="1"/>
  <c r="F215" i="9"/>
  <c r="B215" i="9" s="1"/>
  <c r="C79" i="1"/>
  <c r="H79" i="1" s="1"/>
  <c r="F83" i="4"/>
  <c r="H77" i="1"/>
  <c r="H75" i="1"/>
  <c r="C73" i="1"/>
  <c r="H73" i="1" s="1"/>
  <c r="H70" i="1"/>
  <c r="H71" i="1"/>
  <c r="E33" i="9"/>
  <c r="B33" i="9" s="1"/>
  <c r="E32" i="9"/>
  <c r="B32" i="9" s="1"/>
  <c r="F68" i="4"/>
  <c r="E29" i="9"/>
  <c r="B29" i="9" s="1"/>
  <c r="H66" i="1"/>
  <c r="E30" i="9"/>
  <c r="B30" i="9" s="1"/>
  <c r="H64" i="1"/>
  <c r="H65" i="1"/>
  <c r="H63" i="1"/>
  <c r="H61" i="1"/>
  <c r="E28" i="9"/>
  <c r="B28" i="9" s="1"/>
  <c r="H58" i="1"/>
  <c r="H59" i="1"/>
  <c r="F62" i="4"/>
  <c r="E50" i="4"/>
  <c r="D46" i="1" s="1"/>
  <c r="E26" i="9"/>
  <c r="B26" i="9" s="1"/>
  <c r="H55" i="1"/>
  <c r="H57" i="1"/>
  <c r="E25" i="9"/>
  <c r="B25" i="9" s="1"/>
  <c r="D50" i="4"/>
  <c r="H47" i="1"/>
  <c r="H49" i="1"/>
  <c r="H48" i="1"/>
  <c r="H44" i="1"/>
  <c r="H42" i="1"/>
  <c r="C41" i="1"/>
  <c r="H41" i="1" s="1"/>
  <c r="H28" i="1"/>
  <c r="H30" i="1"/>
  <c r="H32" i="1"/>
  <c r="H26" i="1"/>
  <c r="C25" i="1"/>
  <c r="H25" i="1" s="1"/>
  <c r="H22" i="1"/>
  <c r="H24" i="1"/>
  <c r="E23" i="9"/>
  <c r="B23" i="9" s="1"/>
  <c r="H20" i="1"/>
  <c r="H18" i="1"/>
  <c r="H16" i="1"/>
  <c r="E7" i="4"/>
  <c r="H14" i="1"/>
  <c r="H6" i="1"/>
  <c r="H8" i="1"/>
  <c r="H10" i="1"/>
  <c r="H12" i="1"/>
  <c r="C4" i="1"/>
  <c r="H4" i="1" s="1"/>
  <c r="G1283" i="1"/>
  <c r="H1268" i="1"/>
  <c r="H1272" i="1"/>
  <c r="H1284" i="1"/>
  <c r="H1288" i="1"/>
  <c r="H1290" i="1"/>
  <c r="H1292" i="1"/>
  <c r="H1294" i="1"/>
  <c r="H1296" i="1"/>
  <c r="H1298" i="1"/>
  <c r="E283" i="9"/>
  <c r="B283" i="9" s="1"/>
  <c r="D1223" i="1"/>
  <c r="E279" i="9"/>
  <c r="E206" i="5"/>
  <c r="D1167" i="1"/>
  <c r="D1127" i="1"/>
  <c r="E287" i="9"/>
  <c r="B287" i="9" s="1"/>
  <c r="E134" i="5"/>
  <c r="D1112" i="1" s="1"/>
  <c r="D1113" i="1"/>
  <c r="H1091" i="1"/>
  <c r="H1093" i="1"/>
  <c r="E87" i="5"/>
  <c r="D1065" i="1" s="1"/>
  <c r="H1085" i="1"/>
  <c r="H1081" i="1"/>
  <c r="G1070" i="1"/>
  <c r="H1079" i="1"/>
  <c r="H1053" i="1"/>
  <c r="H1055" i="1"/>
  <c r="H1051" i="1"/>
  <c r="H1027" i="1"/>
  <c r="F35" i="5"/>
  <c r="G1278" i="1"/>
  <c r="G1282" i="1"/>
  <c r="G1109" i="1"/>
  <c r="C1142" i="1"/>
  <c r="G1270" i="1"/>
  <c r="G1286" i="1"/>
  <c r="E12" i="5"/>
  <c r="D990" i="1" s="1"/>
  <c r="G286" i="9"/>
  <c r="C991" i="1"/>
  <c r="H991" i="1" s="1"/>
  <c r="G998" i="1"/>
  <c r="C1019" i="1"/>
  <c r="H1019" i="1" s="1"/>
  <c r="H995" i="1"/>
  <c r="H997" i="1"/>
  <c r="G1009" i="1"/>
  <c r="H1011" i="1"/>
  <c r="H1044" i="1"/>
  <c r="G1049" i="1"/>
  <c r="G1074" i="1"/>
  <c r="H1078" i="1"/>
  <c r="H1102" i="1"/>
  <c r="H1106" i="1"/>
  <c r="D1184" i="1"/>
  <c r="G1184" i="1" s="1"/>
  <c r="H1269" i="1"/>
  <c r="G1274" i="1"/>
  <c r="H1276" i="1"/>
  <c r="H1285" i="1"/>
  <c r="F56" i="5"/>
  <c r="H286" i="9"/>
  <c r="F180" i="5"/>
  <c r="E238" i="5"/>
  <c r="F259" i="5"/>
  <c r="H992" i="1"/>
  <c r="H1008" i="1"/>
  <c r="H1031" i="1"/>
  <c r="H1035" i="1"/>
  <c r="H1071" i="1"/>
  <c r="H1073" i="1"/>
  <c r="C1084" i="1"/>
  <c r="H1086" i="1"/>
  <c r="H1090" i="1"/>
  <c r="H1266" i="1"/>
  <c r="H1273" i="1"/>
  <c r="H1280" i="1"/>
  <c r="F8" i="5"/>
  <c r="F19" i="5"/>
  <c r="F70" i="5"/>
  <c r="F170" i="5"/>
  <c r="D206" i="5"/>
  <c r="C1183" i="1" s="1"/>
  <c r="F239" i="5"/>
  <c r="F246" i="5"/>
  <c r="H993" i="1"/>
  <c r="G995" i="1"/>
  <c r="H999" i="1"/>
  <c r="H1001" i="1"/>
  <c r="G1002" i="1"/>
  <c r="H1010" i="1"/>
  <c r="G1015" i="1"/>
  <c r="G1027" i="1"/>
  <c r="H1032" i="1"/>
  <c r="H1034" i="1"/>
  <c r="H1036" i="1"/>
  <c r="H1038" i="1"/>
  <c r="H1050" i="1"/>
  <c r="G1053" i="1"/>
  <c r="G1066" i="1"/>
  <c r="H1070" i="1"/>
  <c r="H1075" i="1"/>
  <c r="H1077" i="1"/>
  <c r="H1082" i="1"/>
  <c r="G1086" i="1"/>
  <c r="G1093" i="1"/>
  <c r="H1095" i="1"/>
  <c r="H1103" i="1"/>
  <c r="H1105" i="1"/>
  <c r="G1106" i="1"/>
  <c r="H1110" i="1"/>
  <c r="G1114" i="1"/>
  <c r="H1267" i="1"/>
  <c r="G1269" i="1"/>
  <c r="H1271" i="1"/>
  <c r="G1273" i="1"/>
  <c r="H1275" i="1"/>
  <c r="G1277" i="1"/>
  <c r="H1279" i="1"/>
  <c r="G1281" i="1"/>
  <c r="H1283" i="1"/>
  <c r="G1285" i="1"/>
  <c r="H1287" i="1"/>
  <c r="H1289" i="1"/>
  <c r="H1291" i="1"/>
  <c r="H1293" i="1"/>
  <c r="H1295" i="1"/>
  <c r="H1297" i="1"/>
  <c r="H987" i="1"/>
  <c r="H989" i="1"/>
  <c r="G994" i="1"/>
  <c r="H996" i="1"/>
  <c r="H998" i="1"/>
  <c r="H1003" i="1"/>
  <c r="H1005" i="1"/>
  <c r="G1006" i="1"/>
  <c r="H1009" i="1"/>
  <c r="H1040" i="1"/>
  <c r="H1042" i="1"/>
  <c r="G1043" i="1"/>
  <c r="H1049" i="1"/>
  <c r="H1054" i="1"/>
  <c r="H1059" i="1"/>
  <c r="H1061" i="1"/>
  <c r="H1063" i="1"/>
  <c r="H1067" i="1"/>
  <c r="H1069" i="1"/>
  <c r="H1074" i="1"/>
  <c r="G1078" i="1"/>
  <c r="G1085" i="1"/>
  <c r="H1087" i="1"/>
  <c r="H1089" i="1"/>
  <c r="G1090" i="1"/>
  <c r="H1094" i="1"/>
  <c r="H1098" i="1"/>
  <c r="G1101" i="1"/>
  <c r="H1107" i="1"/>
  <c r="H1109" i="1"/>
  <c r="H1115" i="1"/>
  <c r="G1268" i="1"/>
  <c r="H1270" i="1"/>
  <c r="G1272" i="1"/>
  <c r="H1274" i="1"/>
  <c r="G1276" i="1"/>
  <c r="H1278" i="1"/>
  <c r="G1280" i="1"/>
  <c r="H1282" i="1"/>
  <c r="G1284" i="1"/>
  <c r="H1286" i="1"/>
  <c r="E285" i="9"/>
  <c r="B285" i="9" s="1"/>
  <c r="C1227" i="1"/>
  <c r="H1227" i="1" s="1"/>
  <c r="E281" i="9"/>
  <c r="B281" i="9" s="1"/>
  <c r="C1211" i="1"/>
  <c r="G292" i="9"/>
  <c r="F207" i="5"/>
  <c r="E290" i="9"/>
  <c r="B290" i="9" s="1"/>
  <c r="D177" i="5"/>
  <c r="G289" i="9" s="1"/>
  <c r="C1148" i="1"/>
  <c r="H1148" i="1" s="1"/>
  <c r="C1127" i="1"/>
  <c r="H1127" i="1" s="1"/>
  <c r="C1120" i="1"/>
  <c r="C1113" i="1"/>
  <c r="G1110" i="1"/>
  <c r="G1105" i="1"/>
  <c r="G1102" i="1"/>
  <c r="G1098" i="1"/>
  <c r="G1097" i="1"/>
  <c r="D118" i="5"/>
  <c r="G1089" i="1"/>
  <c r="G1073" i="1"/>
  <c r="G1081" i="1"/>
  <c r="G1062" i="1"/>
  <c r="G1061" i="1"/>
  <c r="C1057" i="1"/>
  <c r="G1058" i="1"/>
  <c r="G1054" i="1"/>
  <c r="F69" i="5"/>
  <c r="C1047" i="1"/>
  <c r="H1047" i="1" s="1"/>
  <c r="G1050" i="1"/>
  <c r="G1042" i="1"/>
  <c r="G1039" i="1"/>
  <c r="G1035" i="1"/>
  <c r="G1034" i="1"/>
  <c r="C1030" i="1"/>
  <c r="G1031" i="1"/>
  <c r="G1026" i="1"/>
  <c r="C1023" i="1"/>
  <c r="H1023" i="1" s="1"/>
  <c r="G1022" i="1"/>
  <c r="G1019" i="1"/>
  <c r="G1018" i="1"/>
  <c r="C1013" i="1"/>
  <c r="H1013" i="1" s="1"/>
  <c r="G1014" i="1"/>
  <c r="G1011" i="1"/>
  <c r="C1007" i="1"/>
  <c r="G1008" i="1"/>
  <c r="G1005" i="1"/>
  <c r="G1004" i="1"/>
  <c r="G1003" i="1"/>
  <c r="G1001" i="1"/>
  <c r="G1000" i="1"/>
  <c r="G999" i="1"/>
  <c r="G997" i="1"/>
  <c r="G996" i="1"/>
  <c r="G992" i="1"/>
  <c r="G989" i="1"/>
  <c r="C986" i="1"/>
  <c r="H986" i="1" s="1"/>
  <c r="G988" i="1"/>
  <c r="G987" i="1"/>
  <c r="C1423" i="1"/>
  <c r="F130" i="6"/>
  <c r="E114" i="6"/>
  <c r="D114" i="6"/>
  <c r="C1408" i="1" s="1"/>
  <c r="C1401" i="1"/>
  <c r="E89" i="6"/>
  <c r="D1383" i="1" s="1"/>
  <c r="F94" i="6"/>
  <c r="F50" i="6"/>
  <c r="C1337" i="1"/>
  <c r="E35" i="6"/>
  <c r="D1329" i="1" s="1"/>
  <c r="C1316" i="1"/>
  <c r="H1316" i="1" s="1"/>
  <c r="G1317" i="1"/>
  <c r="H1309" i="1"/>
  <c r="H1311" i="1"/>
  <c r="H1313" i="1"/>
  <c r="H1315" i="1"/>
  <c r="C1307" i="1"/>
  <c r="H1307" i="1" s="1"/>
  <c r="H27" i="3"/>
  <c r="F115" i="6"/>
  <c r="C1409" i="1"/>
  <c r="H1409" i="1" s="1"/>
  <c r="J1479" i="1"/>
  <c r="D1469" i="1"/>
  <c r="G1471" i="1"/>
  <c r="G1463" i="1"/>
  <c r="I1463" i="1" s="1"/>
  <c r="G1465" i="1"/>
  <c r="G1467" i="1"/>
  <c r="E22" i="7"/>
  <c r="H32" i="3"/>
  <c r="G1477" i="1"/>
  <c r="H1478" i="1"/>
  <c r="C1469" i="1"/>
  <c r="H31" i="3"/>
  <c r="C1475" i="1"/>
  <c r="H1476" i="1"/>
  <c r="I1476" i="1" s="1"/>
  <c r="H1473" i="1"/>
  <c r="H1471" i="1"/>
  <c r="I1471" i="1" s="1"/>
  <c r="H1470" i="1"/>
  <c r="G1468" i="1"/>
  <c r="H1465" i="1"/>
  <c r="G1464" i="1"/>
  <c r="H1467" i="1"/>
  <c r="I1467" i="1" s="1"/>
  <c r="G1462" i="1"/>
  <c r="G1456" i="1"/>
  <c r="I1456" i="1" s="1"/>
  <c r="H1460" i="1"/>
  <c r="I1460" i="1" s="1"/>
  <c r="G1459" i="1"/>
  <c r="G1457" i="1"/>
  <c r="C1454" i="1"/>
  <c r="G1454" i="1" s="1"/>
  <c r="G1455" i="1"/>
  <c r="H1452" i="1"/>
  <c r="G1451" i="1"/>
  <c r="J1445" i="1"/>
  <c r="H1450" i="1"/>
  <c r="I1450" i="1" s="1"/>
  <c r="G1448" i="1"/>
  <c r="G1447" i="1"/>
  <c r="G1446" i="1"/>
  <c r="I1446" i="1" s="1"/>
  <c r="E6" i="7"/>
  <c r="G1444" i="1"/>
  <c r="I1444" i="1" s="1"/>
  <c r="H1444" i="1"/>
  <c r="G1442" i="1"/>
  <c r="I1442" i="1" s="1"/>
  <c r="J1442" i="1"/>
  <c r="H1440" i="1"/>
  <c r="I1440" i="1" s="1"/>
  <c r="C1437" i="1"/>
  <c r="C1438" i="1"/>
  <c r="G1438" i="1" s="1"/>
  <c r="H1508" i="1"/>
  <c r="G1503" i="1"/>
  <c r="H1499" i="1"/>
  <c r="G1499" i="1"/>
  <c r="G1491" i="1"/>
  <c r="G1490" i="1"/>
  <c r="G1483" i="1"/>
  <c r="D6" i="8"/>
  <c r="C1481" i="1" s="1"/>
  <c r="H1481" i="1" s="1"/>
  <c r="G324" i="1"/>
  <c r="H324" i="1"/>
  <c r="G326" i="1"/>
  <c r="H326" i="1"/>
  <c r="G328" i="1"/>
  <c r="H328" i="1"/>
  <c r="G330" i="1"/>
  <c r="H330" i="1"/>
  <c r="G332" i="1"/>
  <c r="H332" i="1"/>
  <c r="G334" i="1"/>
  <c r="H334" i="1"/>
  <c r="G336" i="1"/>
  <c r="H336" i="1"/>
  <c r="G338" i="1"/>
  <c r="H338" i="1"/>
  <c r="G342" i="1"/>
  <c r="H342" i="1"/>
  <c r="G344" i="1"/>
  <c r="H344"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3" i="1"/>
  <c r="H393" i="1"/>
  <c r="G395" i="1"/>
  <c r="H395" i="1"/>
  <c r="G397" i="1"/>
  <c r="H397" i="1"/>
  <c r="G399" i="1"/>
  <c r="H399" i="1"/>
  <c r="G401" i="1"/>
  <c r="H40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5" i="1"/>
  <c r="H325" i="1"/>
  <c r="G327" i="1"/>
  <c r="H327" i="1"/>
  <c r="G329" i="1"/>
  <c r="H329" i="1"/>
  <c r="G331" i="1"/>
  <c r="H331" i="1"/>
  <c r="G333" i="1"/>
  <c r="H333" i="1"/>
  <c r="G335" i="1"/>
  <c r="H335" i="1"/>
  <c r="G337" i="1"/>
  <c r="H337" i="1"/>
  <c r="G341" i="1"/>
  <c r="H341" i="1"/>
  <c r="G343" i="1"/>
  <c r="H343" i="1"/>
  <c r="G348" i="1"/>
  <c r="H348" i="1"/>
  <c r="G350" i="1"/>
  <c r="H350" i="1"/>
  <c r="G352" i="1"/>
  <c r="H352" i="1"/>
  <c r="G354" i="1"/>
  <c r="H354" i="1"/>
  <c r="G356" i="1"/>
  <c r="H356"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H549" i="1"/>
  <c r="G549" i="1"/>
  <c r="H551" i="1"/>
  <c r="G551" i="1"/>
  <c r="H553" i="1"/>
  <c r="G553" i="1"/>
  <c r="H555" i="1"/>
  <c r="G555" i="1"/>
  <c r="H557" i="1"/>
  <c r="G557" i="1"/>
  <c r="H559" i="1"/>
  <c r="G559" i="1"/>
  <c r="H563" i="1"/>
  <c r="G563" i="1"/>
  <c r="H565" i="1"/>
  <c r="G565" i="1"/>
  <c r="H567" i="1"/>
  <c r="G567" i="1"/>
  <c r="H569" i="1"/>
  <c r="G569" i="1"/>
  <c r="H571" i="1"/>
  <c r="G571" i="1"/>
  <c r="H573" i="1"/>
  <c r="G573"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5" i="1"/>
  <c r="G625" i="1"/>
  <c r="H627" i="1"/>
  <c r="G627"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G535" i="1"/>
  <c r="G539" i="1"/>
  <c r="G543" i="1"/>
  <c r="G547" i="1"/>
  <c r="G534" i="1"/>
  <c r="G538" i="1"/>
  <c r="G542" i="1"/>
  <c r="G546" i="1"/>
  <c r="H548" i="1"/>
  <c r="G548" i="1"/>
  <c r="H550" i="1"/>
  <c r="G550" i="1"/>
  <c r="H552" i="1"/>
  <c r="G552" i="1"/>
  <c r="H554" i="1"/>
  <c r="G554" i="1"/>
  <c r="H556" i="1"/>
  <c r="G556" i="1"/>
  <c r="H558" i="1"/>
  <c r="G558" i="1"/>
  <c r="H560" i="1"/>
  <c r="G560" i="1"/>
  <c r="H562" i="1"/>
  <c r="G562" i="1"/>
  <c r="H564" i="1"/>
  <c r="G564" i="1"/>
  <c r="H566" i="1"/>
  <c r="G566"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1021" i="1"/>
  <c r="G1021" i="1"/>
  <c r="H1033" i="1"/>
  <c r="G1033" i="1"/>
  <c r="H1041" i="1"/>
  <c r="G1041" i="1"/>
  <c r="H1223" i="1"/>
  <c r="G1223" i="1"/>
  <c r="H1225" i="1"/>
  <c r="G1225"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G853" i="1"/>
  <c r="G857" i="1"/>
  <c r="G861" i="1"/>
  <c r="G865" i="1"/>
  <c r="G869" i="1"/>
  <c r="G873" i="1"/>
  <c r="G877" i="1"/>
  <c r="G881" i="1"/>
  <c r="G885" i="1"/>
  <c r="G889" i="1"/>
  <c r="G893" i="1"/>
  <c r="G897" i="1"/>
  <c r="G901" i="1"/>
  <c r="G905" i="1"/>
  <c r="G909" i="1"/>
  <c r="G913" i="1"/>
  <c r="G917" i="1"/>
  <c r="G921" i="1"/>
  <c r="G925" i="1"/>
  <c r="G929" i="1"/>
  <c r="G933" i="1"/>
  <c r="G937" i="1"/>
  <c r="G941" i="1"/>
  <c r="G945" i="1"/>
  <c r="H1025" i="1"/>
  <c r="G1025" i="1"/>
  <c r="H1052" i="1"/>
  <c r="G1052" i="1"/>
  <c r="H1060" i="1"/>
  <c r="G1060" i="1"/>
  <c r="H1072" i="1"/>
  <c r="G1072" i="1"/>
  <c r="H1080" i="1"/>
  <c r="G1080" i="1"/>
  <c r="H1088" i="1"/>
  <c r="G1088" i="1"/>
  <c r="H1104" i="1"/>
  <c r="G1104" i="1"/>
  <c r="H1217" i="1"/>
  <c r="G1217" i="1"/>
  <c r="H1219" i="1"/>
  <c r="G1219" i="1"/>
  <c r="H1221" i="1"/>
  <c r="G1221" i="1"/>
  <c r="G852" i="1"/>
  <c r="G856" i="1"/>
  <c r="G860" i="1"/>
  <c r="G864" i="1"/>
  <c r="G868" i="1"/>
  <c r="G872" i="1"/>
  <c r="G876" i="1"/>
  <c r="G880" i="1"/>
  <c r="G884" i="1"/>
  <c r="G888" i="1"/>
  <c r="G892" i="1"/>
  <c r="G896" i="1"/>
  <c r="G900" i="1"/>
  <c r="G904" i="1"/>
  <c r="G908" i="1"/>
  <c r="G912" i="1"/>
  <c r="G916" i="1"/>
  <c r="G920" i="1"/>
  <c r="G924" i="1"/>
  <c r="G928" i="1"/>
  <c r="G932" i="1"/>
  <c r="G936" i="1"/>
  <c r="G940" i="1"/>
  <c r="G944" i="1"/>
  <c r="G1013" i="1"/>
  <c r="H1029" i="1"/>
  <c r="G1029" i="1"/>
  <c r="H1037" i="1"/>
  <c r="G1037" i="1"/>
  <c r="H1045" i="1"/>
  <c r="G1045"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017" i="1"/>
  <c r="G1017" i="1"/>
  <c r="H1064" i="1"/>
  <c r="G1064" i="1"/>
  <c r="H1068" i="1"/>
  <c r="G1068" i="1"/>
  <c r="H1076" i="1"/>
  <c r="G1076" i="1"/>
  <c r="H1084" i="1"/>
  <c r="G1084" i="1"/>
  <c r="H1092" i="1"/>
  <c r="G1092" i="1"/>
  <c r="H1100" i="1"/>
  <c r="G1100" i="1"/>
  <c r="H1108" i="1"/>
  <c r="G1108"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G1148" i="1"/>
  <c r="H1150" i="1"/>
  <c r="G1150" i="1"/>
  <c r="H1012" i="1"/>
  <c r="H1016" i="1"/>
  <c r="H1020" i="1"/>
  <c r="H1024" i="1"/>
  <c r="H1028" i="1"/>
  <c r="H1117" i="1"/>
  <c r="G1117" i="1"/>
  <c r="H1119" i="1"/>
  <c r="G1119" i="1"/>
  <c r="H1121" i="1"/>
  <c r="G1121" i="1"/>
  <c r="H1123" i="1"/>
  <c r="G1123" i="1"/>
  <c r="H1125" i="1"/>
  <c r="G1125"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G1012" i="1"/>
  <c r="H1014" i="1"/>
  <c r="G1016" i="1"/>
  <c r="H1018" i="1"/>
  <c r="G1020" i="1"/>
  <c r="H1022" i="1"/>
  <c r="G1024" i="1"/>
  <c r="H1026" i="1"/>
  <c r="G1028" i="1"/>
  <c r="G1032" i="1"/>
  <c r="G1036" i="1"/>
  <c r="G1040" i="1"/>
  <c r="G1044" i="1"/>
  <c r="G1051" i="1"/>
  <c r="G1055" i="1"/>
  <c r="G1059" i="1"/>
  <c r="G1063" i="1"/>
  <c r="G1067" i="1"/>
  <c r="G1071" i="1"/>
  <c r="G1075" i="1"/>
  <c r="G1079" i="1"/>
  <c r="G1083" i="1"/>
  <c r="G1087" i="1"/>
  <c r="G1091" i="1"/>
  <c r="G1095" i="1"/>
  <c r="G1099" i="1"/>
  <c r="G1103" i="1"/>
  <c r="G1107" i="1"/>
  <c r="G1111" i="1"/>
  <c r="G1115" i="1"/>
  <c r="H1439" i="1"/>
  <c r="G1439" i="1"/>
  <c r="J1439" i="1"/>
  <c r="H1498" i="1"/>
  <c r="G1498" i="1"/>
  <c r="H1514" i="1"/>
  <c r="G1514" i="1"/>
  <c r="H1526" i="1"/>
  <c r="G1526"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J1447" i="1"/>
  <c r="H1449" i="1"/>
  <c r="I1449" i="1" s="1"/>
  <c r="J1451" i="1"/>
  <c r="H1455" i="1"/>
  <c r="I1455" i="1" s="1"/>
  <c r="J1457" i="1"/>
  <c r="H1459" i="1"/>
  <c r="I1459" i="1" s="1"/>
  <c r="H1462" i="1"/>
  <c r="I1462" i="1" s="1"/>
  <c r="J1464" i="1"/>
  <c r="H1466" i="1"/>
  <c r="I1466" i="1" s="1"/>
  <c r="J1468" i="1"/>
  <c r="J1472" i="1"/>
  <c r="H1474" i="1"/>
  <c r="I1474" i="1" s="1"/>
  <c r="H1485" i="1"/>
  <c r="G1485" i="1"/>
  <c r="H1510" i="1"/>
  <c r="G1510" i="1"/>
  <c r="H1522" i="1"/>
  <c r="G1522" i="1"/>
  <c r="G126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H1438" i="1"/>
  <c r="H1443" i="1"/>
  <c r="G1443" i="1"/>
  <c r="J1443" i="1"/>
  <c r="I1448" i="1"/>
  <c r="I1452" i="1"/>
  <c r="I1458" i="1"/>
  <c r="I1465" i="1"/>
  <c r="I1473" i="1"/>
  <c r="G1481" i="1"/>
  <c r="H1506" i="1"/>
  <c r="G1506" i="1"/>
  <c r="H1317"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1" i="1"/>
  <c r="G1441" i="1"/>
  <c r="J1441" i="1"/>
  <c r="H1447" i="1"/>
  <c r="I1447" i="1" s="1"/>
  <c r="J1449" i="1"/>
  <c r="H1451" i="1"/>
  <c r="I1451" i="1" s="1"/>
  <c r="J1455" i="1"/>
  <c r="H1457" i="1"/>
  <c r="I1457" i="1" s="1"/>
  <c r="J1459" i="1"/>
  <c r="H1461" i="1"/>
  <c r="J1462" i="1"/>
  <c r="H1464" i="1"/>
  <c r="I1464" i="1" s="1"/>
  <c r="J1466" i="1"/>
  <c r="H1468" i="1"/>
  <c r="I1468" i="1" s="1"/>
  <c r="H1472" i="1"/>
  <c r="I1472" i="1" s="1"/>
  <c r="J1474" i="1"/>
  <c r="I1477" i="1"/>
  <c r="H1502" i="1"/>
  <c r="G1502" i="1"/>
  <c r="H1530" i="1"/>
  <c r="G1530" i="1"/>
  <c r="H1537" i="1"/>
  <c r="G1537" i="1"/>
  <c r="H289" i="9"/>
  <c r="E176" i="5"/>
  <c r="H1479" i="1"/>
  <c r="G1479" i="1"/>
  <c r="I1479" i="1" s="1"/>
  <c r="H1489" i="1"/>
  <c r="G1489" i="1"/>
  <c r="G1534" i="1"/>
  <c r="H1541" i="1"/>
  <c r="G1541" i="1"/>
  <c r="G1550" i="1"/>
  <c r="G1554" i="1"/>
  <c r="G1558" i="1"/>
  <c r="G1562" i="1"/>
  <c r="G1566" i="1"/>
  <c r="G1570" i="1"/>
  <c r="G1574" i="1"/>
  <c r="G1578" i="1"/>
  <c r="J1446" i="1"/>
  <c r="J1448" i="1"/>
  <c r="J1450" i="1"/>
  <c r="J1452" i="1"/>
  <c r="J1456" i="1"/>
  <c r="J1458" i="1"/>
  <c r="J1460" i="1"/>
  <c r="J1463" i="1"/>
  <c r="J1465" i="1"/>
  <c r="J1467" i="1"/>
  <c r="J1471" i="1"/>
  <c r="J1473" i="1"/>
  <c r="J1476" i="1"/>
  <c r="G1482" i="1"/>
  <c r="G1486" i="1"/>
  <c r="H1493" i="1"/>
  <c r="G1493" i="1"/>
  <c r="G1538" i="1"/>
  <c r="H1545" i="1"/>
  <c r="G1545" i="1"/>
  <c r="G1478" i="1"/>
  <c r="H1497" i="1"/>
  <c r="G1497" i="1"/>
  <c r="H1501" i="1"/>
  <c r="G1501" i="1"/>
  <c r="H1505" i="1"/>
  <c r="G1505" i="1"/>
  <c r="H1509" i="1"/>
  <c r="G1509" i="1"/>
  <c r="H1513" i="1"/>
  <c r="G1513" i="1"/>
  <c r="H1521" i="1"/>
  <c r="G1521" i="1"/>
  <c r="H1525" i="1"/>
  <c r="G1525" i="1"/>
  <c r="H1529" i="1"/>
  <c r="G1529" i="1"/>
  <c r="H1533" i="1"/>
  <c r="G1533" i="1"/>
  <c r="H1549" i="1"/>
  <c r="G1549" i="1"/>
  <c r="H1553" i="1"/>
  <c r="G1553" i="1"/>
  <c r="H1557" i="1"/>
  <c r="G1557" i="1"/>
  <c r="H1561" i="1"/>
  <c r="G1561" i="1"/>
  <c r="H1565" i="1"/>
  <c r="G1565" i="1"/>
  <c r="H1569" i="1"/>
  <c r="G1569" i="1"/>
  <c r="H1573" i="1"/>
  <c r="G1573" i="1"/>
  <c r="H1577" i="1"/>
  <c r="G1577" i="1"/>
  <c r="E68" i="5"/>
  <c r="D643" i="4"/>
  <c r="D44" i="4"/>
  <c r="D124" i="4"/>
  <c r="D152" i="4"/>
  <c r="D196" i="4"/>
  <c r="D299" i="4"/>
  <c r="D351" i="4"/>
  <c r="D580" i="4"/>
  <c r="D12" i="5"/>
  <c r="D78" i="5"/>
  <c r="D134" i="5"/>
  <c r="D35" i="6"/>
  <c r="G187" i="9"/>
  <c r="E187" i="9" s="1"/>
  <c r="B187" i="9" s="1"/>
  <c r="D7" i="4"/>
  <c r="D139" i="4"/>
  <c r="D163" i="4"/>
  <c r="F231" i="4"/>
  <c r="D344" i="4"/>
  <c r="D396" i="4"/>
  <c r="D421" i="4"/>
  <c r="D515" i="4"/>
  <c r="D567" i="4"/>
  <c r="F603" i="4"/>
  <c r="D625" i="4"/>
  <c r="D87" i="5"/>
  <c r="F149" i="5"/>
  <c r="D190" i="5"/>
  <c r="F206" i="5"/>
  <c r="D238" i="5"/>
  <c r="D245" i="5"/>
  <c r="F6" i="6"/>
  <c r="D5" i="6"/>
  <c r="E31" i="9"/>
  <c r="B31" i="9" s="1"/>
  <c r="E43" i="9"/>
  <c r="B43" i="9" s="1"/>
  <c r="E59" i="9"/>
  <c r="B59" i="9" s="1"/>
  <c r="F417" i="4"/>
  <c r="F88" i="5"/>
  <c r="D146" i="5"/>
  <c r="F177" i="5"/>
  <c r="D258" i="5"/>
  <c r="E5" i="6"/>
  <c r="F90" i="6"/>
  <c r="D89" i="6"/>
  <c r="E27" i="9"/>
  <c r="B27" i="9" s="1"/>
  <c r="E39" i="9"/>
  <c r="B39" i="9" s="1"/>
  <c r="B45" i="9"/>
  <c r="E55" i="9"/>
  <c r="B55" i="9" s="1"/>
  <c r="G183" i="9"/>
  <c r="E183" i="9" s="1"/>
  <c r="B183" i="9" s="1"/>
  <c r="G181" i="9"/>
  <c r="E181" i="9" s="1"/>
  <c r="B181" i="9" s="1"/>
  <c r="G189" i="9"/>
  <c r="E189" i="9" s="1"/>
  <c r="B189" i="9" s="1"/>
  <c r="E118" i="9"/>
  <c r="B118" i="9" s="1"/>
  <c r="E126" i="9"/>
  <c r="B126" i="9" s="1"/>
  <c r="B132" i="9"/>
  <c r="B144" i="9"/>
  <c r="E150" i="9"/>
  <c r="B150" i="9" s="1"/>
  <c r="G179" i="9"/>
  <c r="E179" i="9" s="1"/>
  <c r="B179"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5" i="9"/>
  <c r="H164" i="9"/>
  <c r="G277" i="9"/>
  <c r="E277" i="9" s="1"/>
  <c r="B277" i="9" s="1"/>
  <c r="G164" i="9"/>
  <c r="G163" i="9"/>
  <c r="E163" i="9" s="1"/>
  <c r="B163" i="9" s="1"/>
  <c r="G162" i="9"/>
  <c r="E162" i="9" s="1"/>
  <c r="B162" i="9" s="1"/>
  <c r="G161" i="9"/>
  <c r="E161" i="9" s="1"/>
  <c r="B161" i="9" s="1"/>
  <c r="G160" i="9"/>
  <c r="E160" i="9" s="1"/>
  <c r="B160" i="9" s="1"/>
  <c r="I10" i="9"/>
  <c r="E138" i="9"/>
  <c r="B138" i="9" s="1"/>
  <c r="B148" i="9"/>
  <c r="E158" i="9"/>
  <c r="B158" i="9" s="1"/>
  <c r="G185" i="9"/>
  <c r="E185" i="9" s="1"/>
  <c r="B185" i="9" s="1"/>
  <c r="G191" i="9"/>
  <c r="E191" i="9" s="1"/>
  <c r="B191" i="9" s="1"/>
  <c r="F214" i="9"/>
  <c r="B214" i="9" s="1"/>
  <c r="F218" i="9"/>
  <c r="B218" i="9" s="1"/>
  <c r="F222" i="9"/>
  <c r="B222" i="9" s="1"/>
  <c r="B279" i="9"/>
  <c r="B284" i="9"/>
  <c r="B288" i="9"/>
  <c r="F242" i="9"/>
  <c r="B242" i="9" s="1"/>
  <c r="F246" i="9"/>
  <c r="B246" i="9" s="1"/>
  <c r="F250" i="9"/>
  <c r="B250" i="9" s="1"/>
  <c r="F258" i="9"/>
  <c r="B258" i="9" s="1"/>
  <c r="B220" i="9"/>
  <c r="B224" i="9"/>
  <c r="G1047" i="1" l="1"/>
  <c r="G1048" i="1"/>
  <c r="C638" i="1"/>
  <c r="H623" i="1"/>
  <c r="G606" i="1"/>
  <c r="H249" i="1"/>
  <c r="G41" i="1"/>
  <c r="H340" i="1"/>
  <c r="H568" i="1"/>
  <c r="E528" i="4"/>
  <c r="D522" i="1" s="1"/>
  <c r="G429" i="1"/>
  <c r="E165" i="9"/>
  <c r="B165" i="9" s="1"/>
  <c r="E350" i="4"/>
  <c r="D345" i="1" s="1"/>
  <c r="F215" i="4"/>
  <c r="C211" i="1"/>
  <c r="G211" i="1" s="1"/>
  <c r="G198" i="1"/>
  <c r="E151" i="4"/>
  <c r="I17" i="3" s="1"/>
  <c r="G193" i="1"/>
  <c r="H149" i="1"/>
  <c r="F224" i="4"/>
  <c r="C220" i="1"/>
  <c r="F311" i="4"/>
  <c r="C306" i="1"/>
  <c r="F459" i="4"/>
  <c r="C453" i="1"/>
  <c r="F529" i="4"/>
  <c r="C523" i="1"/>
  <c r="H479" i="1"/>
  <c r="F484" i="4"/>
  <c r="C478" i="1"/>
  <c r="F263" i="4"/>
  <c r="C259" i="1"/>
  <c r="C1453" i="1"/>
  <c r="H30" i="3"/>
  <c r="D43" i="8"/>
  <c r="C1524" i="1"/>
  <c r="E420" i="4"/>
  <c r="D414" i="1" s="1"/>
  <c r="D415" i="1"/>
  <c r="H489" i="1"/>
  <c r="G489" i="1"/>
  <c r="D528" i="4"/>
  <c r="F528" i="4" s="1"/>
  <c r="D5" i="7"/>
  <c r="E298" i="4"/>
  <c r="D293" i="1" s="1"/>
  <c r="D294" i="1"/>
  <c r="F593" i="4"/>
  <c r="C587" i="1"/>
  <c r="G1127" i="1"/>
  <c r="F472" i="4"/>
  <c r="C466" i="1"/>
  <c r="F212" i="9"/>
  <c r="B212" i="9" s="1"/>
  <c r="F363" i="4"/>
  <c r="C358" i="1"/>
  <c r="H412" i="1"/>
  <c r="G412" i="1"/>
  <c r="F252" i="4"/>
  <c r="C248" i="1"/>
  <c r="G255" i="1"/>
  <c r="H255" i="1"/>
  <c r="H206" i="1"/>
  <c r="G206" i="1"/>
  <c r="G129" i="1"/>
  <c r="G102" i="1"/>
  <c r="H102" i="1"/>
  <c r="F106" i="4"/>
  <c r="H78" i="1"/>
  <c r="F82" i="4"/>
  <c r="G78" i="1"/>
  <c r="E6" i="4"/>
  <c r="D2" i="1" s="1"/>
  <c r="F50" i="4"/>
  <c r="C46" i="1"/>
  <c r="D3" i="1"/>
  <c r="H292" i="9"/>
  <c r="E292" i="9" s="1"/>
  <c r="B292" i="9" s="1"/>
  <c r="D1183" i="1"/>
  <c r="G1183" i="1" s="1"/>
  <c r="H1184" i="1"/>
  <c r="E7" i="5"/>
  <c r="E289" i="9"/>
  <c r="B289" i="9" s="1"/>
  <c r="G1227" i="1"/>
  <c r="G991" i="1"/>
  <c r="E286" i="9"/>
  <c r="B286" i="9" s="1"/>
  <c r="E237" i="5"/>
  <c r="D1215" i="1"/>
  <c r="G1023" i="1"/>
  <c r="C1154" i="1"/>
  <c r="H1113" i="1"/>
  <c r="G1113" i="1"/>
  <c r="C1096" i="1"/>
  <c r="F118" i="5"/>
  <c r="H1057" i="1"/>
  <c r="G1057" i="1"/>
  <c r="H1030" i="1"/>
  <c r="G1030" i="1"/>
  <c r="H1007" i="1"/>
  <c r="G1007" i="1"/>
  <c r="G986" i="1"/>
  <c r="F114" i="6"/>
  <c r="I27" i="3"/>
  <c r="D1408" i="1"/>
  <c r="G1408" i="1" s="1"/>
  <c r="I25" i="3"/>
  <c r="G1409" i="1"/>
  <c r="G1469" i="1"/>
  <c r="E5" i="7"/>
  <c r="G297" i="9" s="1"/>
  <c r="E297" i="9" s="1"/>
  <c r="D1453" i="1"/>
  <c r="I30" i="3"/>
  <c r="H1469" i="1"/>
  <c r="I1478" i="1"/>
  <c r="G1475" i="1"/>
  <c r="H1475" i="1"/>
  <c r="H1454" i="1"/>
  <c r="D1437" i="1"/>
  <c r="G1437" i="1" s="1"/>
  <c r="H1437" i="1"/>
  <c r="I1443" i="1"/>
  <c r="D1436" i="1"/>
  <c r="I29" i="3"/>
  <c r="H29" i="3"/>
  <c r="C1436" i="1"/>
  <c r="D42" i="8"/>
  <c r="G294" i="9" s="1"/>
  <c r="E294" i="9" s="1"/>
  <c r="B294" i="9" s="1"/>
  <c r="D420" i="4"/>
  <c r="F421" i="4"/>
  <c r="C415" i="1"/>
  <c r="F134" i="5"/>
  <c r="C1112" i="1"/>
  <c r="F196" i="4"/>
  <c r="C192" i="1"/>
  <c r="H20" i="9"/>
  <c r="F152" i="4"/>
  <c r="G20" i="9"/>
  <c r="D151" i="4"/>
  <c r="C148" i="1"/>
  <c r="F146" i="5"/>
  <c r="C1124" i="1"/>
  <c r="G291" i="9"/>
  <c r="E291" i="9" s="1"/>
  <c r="B291" i="9" s="1"/>
  <c r="F190" i="5"/>
  <c r="C1167" i="1"/>
  <c r="F163" i="4"/>
  <c r="C159" i="1"/>
  <c r="F643" i="4"/>
  <c r="C637" i="1"/>
  <c r="E141" i="6"/>
  <c r="I24" i="3"/>
  <c r="D1299" i="1"/>
  <c r="F78" i="5"/>
  <c r="C1056" i="1"/>
  <c r="I21" i="3"/>
  <c r="D1046" i="1"/>
  <c r="F258" i="5"/>
  <c r="C1235" i="1"/>
  <c r="D237" i="5"/>
  <c r="F238" i="5"/>
  <c r="C1215" i="1"/>
  <c r="F567" i="4"/>
  <c r="C561" i="1"/>
  <c r="F344" i="4"/>
  <c r="C339" i="1"/>
  <c r="D6" i="4"/>
  <c r="F7" i="4"/>
  <c r="C3" i="1"/>
  <c r="F35" i="6"/>
  <c r="H25" i="3"/>
  <c r="C1329" i="1"/>
  <c r="D68" i="5"/>
  <c r="F351" i="4"/>
  <c r="D350" i="4"/>
  <c r="C346" i="1"/>
  <c r="F124" i="4"/>
  <c r="C120" i="1"/>
  <c r="I1439" i="1"/>
  <c r="F625" i="4"/>
  <c r="C619" i="1"/>
  <c r="K1432" i="9"/>
  <c r="I34" i="3"/>
  <c r="F580" i="4"/>
  <c r="C574" i="1"/>
  <c r="F245" i="5"/>
  <c r="C1222" i="1"/>
  <c r="D176" i="5"/>
  <c r="F396" i="4"/>
  <c r="C391" i="1"/>
  <c r="F139" i="4"/>
  <c r="C135" i="1"/>
  <c r="E164" i="9"/>
  <c r="B164" i="9" s="1"/>
  <c r="F89" i="6"/>
  <c r="C1383" i="1"/>
  <c r="D141" i="6"/>
  <c r="F5" i="6"/>
  <c r="H24" i="3"/>
  <c r="C1299" i="1"/>
  <c r="F87" i="5"/>
  <c r="C1065" i="1"/>
  <c r="F515" i="4"/>
  <c r="C509" i="1"/>
  <c r="F12" i="5"/>
  <c r="D7" i="5"/>
  <c r="C990" i="1"/>
  <c r="F299" i="4"/>
  <c r="D298" i="4"/>
  <c r="C294" i="1"/>
  <c r="F44" i="4"/>
  <c r="C40" i="1"/>
  <c r="I22" i="3"/>
  <c r="E175" i="5"/>
  <c r="D1152" i="1" s="1"/>
  <c r="D1153" i="1"/>
  <c r="I1441" i="1"/>
  <c r="H638" i="1" l="1"/>
  <c r="G638" i="1"/>
  <c r="E635" i="4"/>
  <c r="D629" i="1" s="1"/>
  <c r="E636" i="4"/>
  <c r="D630" i="1" s="1"/>
  <c r="E408" i="4"/>
  <c r="D403" i="1" s="1"/>
  <c r="H211" i="1"/>
  <c r="D147" i="1"/>
  <c r="E289" i="4"/>
  <c r="D285" i="1" s="1"/>
  <c r="G259" i="1"/>
  <c r="H259" i="1"/>
  <c r="H478" i="1"/>
  <c r="G478" i="1"/>
  <c r="H523" i="1"/>
  <c r="G523" i="1"/>
  <c r="C1517" i="1"/>
  <c r="H466" i="1"/>
  <c r="G466" i="1"/>
  <c r="H453" i="1"/>
  <c r="G453" i="1"/>
  <c r="C522" i="1"/>
  <c r="H522" i="1" s="1"/>
  <c r="G1524" i="1"/>
  <c r="H1524" i="1"/>
  <c r="G295" i="9"/>
  <c r="E295" i="9" s="1"/>
  <c r="B295" i="9" s="1"/>
  <c r="C1518" i="1"/>
  <c r="I35" i="3"/>
  <c r="E407" i="4"/>
  <c r="D402" i="1" s="1"/>
  <c r="H587" i="1"/>
  <c r="G587" i="1"/>
  <c r="H306" i="1"/>
  <c r="G306" i="1"/>
  <c r="H220" i="1"/>
  <c r="G220" i="1"/>
  <c r="H358" i="1"/>
  <c r="G358" i="1"/>
  <c r="H248" i="1"/>
  <c r="G248" i="1"/>
  <c r="E412" i="4"/>
  <c r="D407" i="1" s="1"/>
  <c r="I16" i="3"/>
  <c r="H46" i="1"/>
  <c r="G46" i="1"/>
  <c r="H1183" i="1"/>
  <c r="D985" i="1"/>
  <c r="I20" i="3"/>
  <c r="E6" i="5"/>
  <c r="D984" i="1" s="1"/>
  <c r="I23" i="3"/>
  <c r="D1214" i="1"/>
  <c r="H1154" i="1"/>
  <c r="G1154" i="1"/>
  <c r="H1096" i="1"/>
  <c r="G1096" i="1"/>
  <c r="G299" i="9"/>
  <c r="E299" i="9" s="1"/>
  <c r="B299" i="9" s="1"/>
  <c r="H1408" i="1"/>
  <c r="H1453" i="1"/>
  <c r="G1453" i="1"/>
  <c r="H1436" i="1"/>
  <c r="G1436" i="1"/>
  <c r="B297" i="9"/>
  <c r="E296" i="9"/>
  <c r="I10" i="3" s="1"/>
  <c r="E293" i="9"/>
  <c r="H561" i="1"/>
  <c r="G561" i="1"/>
  <c r="H294" i="1"/>
  <c r="G294" i="1"/>
  <c r="H1065" i="1"/>
  <c r="G1065" i="1"/>
  <c r="D408" i="4"/>
  <c r="F350" i="4"/>
  <c r="C345" i="1"/>
  <c r="H1124" i="1"/>
  <c r="G1124" i="1"/>
  <c r="H148" i="1"/>
  <c r="G148" i="1"/>
  <c r="D407" i="4"/>
  <c r="F298" i="4"/>
  <c r="C293" i="1"/>
  <c r="F141" i="6"/>
  <c r="H28" i="3"/>
  <c r="C1435" i="1"/>
  <c r="H135" i="1"/>
  <c r="G135" i="1"/>
  <c r="D175" i="5"/>
  <c r="H22" i="3"/>
  <c r="F176" i="5"/>
  <c r="C1153" i="1"/>
  <c r="H120" i="1"/>
  <c r="G120" i="1"/>
  <c r="G339" i="1"/>
  <c r="H339" i="1"/>
  <c r="H1215" i="1"/>
  <c r="G1215" i="1"/>
  <c r="H1056" i="1"/>
  <c r="G1056" i="1"/>
  <c r="I28" i="3"/>
  <c r="D1435" i="1"/>
  <c r="H637" i="1"/>
  <c r="G637" i="1"/>
  <c r="H1167" i="1"/>
  <c r="G1167" i="1"/>
  <c r="H17" i="3"/>
  <c r="D289" i="4"/>
  <c r="D290" i="4" s="1"/>
  <c r="F151" i="4"/>
  <c r="C147" i="1"/>
  <c r="H1112" i="1"/>
  <c r="G1112" i="1"/>
  <c r="F420" i="4"/>
  <c r="D635" i="4"/>
  <c r="C414" i="1"/>
  <c r="H990" i="1"/>
  <c r="G990" i="1"/>
  <c r="H1383" i="1"/>
  <c r="G1383" i="1"/>
  <c r="G391" i="1"/>
  <c r="H391" i="1"/>
  <c r="G346" i="1"/>
  <c r="H346" i="1"/>
  <c r="H1329" i="1"/>
  <c r="G1329" i="1"/>
  <c r="F237" i="5"/>
  <c r="H23" i="3"/>
  <c r="C1214" i="1"/>
  <c r="H159" i="1"/>
  <c r="G159" i="1"/>
  <c r="H192" i="1"/>
  <c r="G192" i="1"/>
  <c r="H415" i="1"/>
  <c r="G415" i="1"/>
  <c r="F7" i="5"/>
  <c r="D6" i="5"/>
  <c r="H20" i="3"/>
  <c r="C985" i="1"/>
  <c r="H574" i="1"/>
  <c r="G574" i="1"/>
  <c r="D412" i="4"/>
  <c r="F6" i="4"/>
  <c r="H16" i="3"/>
  <c r="C2" i="1"/>
  <c r="H1235" i="1"/>
  <c r="G1235" i="1"/>
  <c r="H40" i="1"/>
  <c r="G40" i="1"/>
  <c r="H509" i="1"/>
  <c r="G509" i="1"/>
  <c r="H1299" i="1"/>
  <c r="G1299" i="1"/>
  <c r="H1222" i="1"/>
  <c r="G1222" i="1"/>
  <c r="H1517" i="1"/>
  <c r="G1517" i="1"/>
  <c r="H11" i="3"/>
  <c r="H619" i="1"/>
  <c r="G619" i="1"/>
  <c r="F68" i="5"/>
  <c r="H21" i="3"/>
  <c r="C1046" i="1"/>
  <c r="H3" i="1"/>
  <c r="G3" i="1"/>
  <c r="E20" i="9"/>
  <c r="D636" i="4"/>
  <c r="G522" i="1" l="1"/>
  <c r="E413" i="4"/>
  <c r="E415" i="4" s="1"/>
  <c r="D410" i="1" s="1"/>
  <c r="E291" i="4"/>
  <c r="D287" i="1" s="1"/>
  <c r="E290" i="4"/>
  <c r="D286" i="1" s="1"/>
  <c r="G1518" i="1"/>
  <c r="H1518" i="1"/>
  <c r="E639" i="4"/>
  <c r="D633" i="1" s="1"/>
  <c r="H276" i="9"/>
  <c r="E298" i="9"/>
  <c r="H9" i="3"/>
  <c r="K3" i="9" s="1"/>
  <c r="F175" i="5"/>
  <c r="C1152" i="1"/>
  <c r="F407" i="4"/>
  <c r="C402" i="1"/>
  <c r="H1046" i="1"/>
  <c r="G1046" i="1"/>
  <c r="G276" i="9"/>
  <c r="G282" i="9"/>
  <c r="E282" i="9" s="1"/>
  <c r="B282" i="9" s="1"/>
  <c r="F6" i="5"/>
  <c r="C984" i="1"/>
  <c r="H1214" i="1"/>
  <c r="G1214" i="1"/>
  <c r="D291" i="4"/>
  <c r="F289" i="4"/>
  <c r="D413" i="4"/>
  <c r="D414" i="4" s="1"/>
  <c r="C285" i="1"/>
  <c r="H1153" i="1"/>
  <c r="G1153" i="1"/>
  <c r="F408" i="4"/>
  <c r="C403" i="1"/>
  <c r="C286" i="1"/>
  <c r="N3" i="9"/>
  <c r="I11" i="3"/>
  <c r="H414" i="1"/>
  <c r="G414" i="1"/>
  <c r="H293" i="1"/>
  <c r="G293" i="1"/>
  <c r="F636" i="4"/>
  <c r="C630" i="1"/>
  <c r="H2" i="1"/>
  <c r="G2" i="1"/>
  <c r="E19" i="9"/>
  <c r="B20" i="9"/>
  <c r="D639" i="4"/>
  <c r="F412" i="4"/>
  <c r="C407" i="1"/>
  <c r="H985" i="1"/>
  <c r="G985" i="1"/>
  <c r="F635" i="4"/>
  <c r="C629" i="1"/>
  <c r="H147" i="1"/>
  <c r="G147" i="1"/>
  <c r="H1435" i="1"/>
  <c r="G1435" i="1"/>
  <c r="G345" i="1"/>
  <c r="H345" i="1"/>
  <c r="D408" i="1" l="1"/>
  <c r="E414" i="4"/>
  <c r="D409" i="1" s="1"/>
  <c r="E640" i="4"/>
  <c r="E642" i="4" s="1"/>
  <c r="F290" i="4"/>
  <c r="E276" i="9"/>
  <c r="E275" i="9" s="1"/>
  <c r="I9" i="3"/>
  <c r="D640" i="4"/>
  <c r="D641" i="4" s="1"/>
  <c r="D415" i="4"/>
  <c r="F413" i="4"/>
  <c r="C408" i="1"/>
  <c r="C409" i="1"/>
  <c r="F639" i="4"/>
  <c r="C633" i="1"/>
  <c r="H630" i="1"/>
  <c r="G630" i="1"/>
  <c r="G286" i="1"/>
  <c r="H286" i="1"/>
  <c r="H8" i="3"/>
  <c r="H984" i="1"/>
  <c r="G984" i="1"/>
  <c r="H1152" i="1"/>
  <c r="G1152" i="1"/>
  <c r="H403" i="1"/>
  <c r="G403" i="1"/>
  <c r="H285" i="1"/>
  <c r="G285" i="1"/>
  <c r="H402" i="1"/>
  <c r="G402" i="1"/>
  <c r="H629" i="1"/>
  <c r="G629" i="1"/>
  <c r="G407" i="1"/>
  <c r="H407" i="1"/>
  <c r="F291" i="4"/>
  <c r="C287" i="1"/>
  <c r="E641" i="4" l="1"/>
  <c r="E646" i="4" s="1"/>
  <c r="D634" i="1"/>
  <c r="F414" i="4"/>
  <c r="B276" i="9"/>
  <c r="G408" i="1"/>
  <c r="H408" i="1"/>
  <c r="D636" i="1"/>
  <c r="F415" i="4"/>
  <c r="C410" i="1"/>
  <c r="M3" i="9"/>
  <c r="I8" i="3"/>
  <c r="H409" i="1"/>
  <c r="G409" i="1"/>
  <c r="H287" i="1"/>
  <c r="G287" i="1"/>
  <c r="H633" i="1"/>
  <c r="G633" i="1"/>
  <c r="C635" i="1"/>
  <c r="D642" i="4"/>
  <c r="F640" i="4"/>
  <c r="C634" i="1"/>
  <c r="F641" i="4" l="1"/>
  <c r="D635" i="1"/>
  <c r="H635" i="1" s="1"/>
  <c r="E645" i="4"/>
  <c r="I18" i="3" s="1"/>
  <c r="F642" i="4"/>
  <c r="D646" i="4"/>
  <c r="C636" i="1"/>
  <c r="H634" i="1"/>
  <c r="G634" i="1"/>
  <c r="I19" i="3"/>
  <c r="D640" i="1"/>
  <c r="D645" i="4"/>
  <c r="H410" i="1"/>
  <c r="G410" i="1"/>
  <c r="D639" i="1" l="1"/>
  <c r="G635" i="1"/>
  <c r="F646" i="4"/>
  <c r="H19" i="3"/>
  <c r="C640" i="1"/>
  <c r="H18" i="3"/>
  <c r="F645" i="4"/>
  <c r="C639" i="1"/>
  <c r="H7" i="3" s="1"/>
  <c r="H636" i="1"/>
  <c r="G636" i="1"/>
  <c r="H640" i="1" l="1"/>
  <c r="G640" i="1"/>
  <c r="H639" i="1"/>
  <c r="G639" i="1"/>
  <c r="J3" i="9"/>
  <c r="I7" i="3"/>
  <c r="M272" i="9" l="1"/>
  <c r="L272" i="9"/>
  <c r="H18" i="9"/>
  <c r="G18" i="9"/>
  <c r="L15" i="9"/>
  <c r="K5" i="9"/>
  <c r="H17" i="9"/>
  <c r="I11" i="9"/>
  <c r="M16" i="9"/>
  <c r="K13" i="9"/>
  <c r="J10" i="9"/>
  <c r="I7" i="9"/>
  <c r="K9" i="9"/>
  <c r="J6" i="9"/>
  <c r="I8" i="9"/>
  <c r="M15" i="9"/>
  <c r="I9" i="9"/>
  <c r="G15" i="9"/>
  <c r="J9" i="9"/>
  <c r="H15" i="9"/>
  <c r="J17" i="9"/>
  <c r="K12" i="9"/>
  <c r="G17" i="9"/>
  <c r="K10" i="9"/>
  <c r="G16" i="9"/>
  <c r="I5" i="9"/>
  <c r="K11" i="9"/>
  <c r="H16" i="9"/>
  <c r="J5" i="9"/>
  <c r="L16" i="9"/>
  <c r="K6" i="9"/>
  <c r="J11" i="9"/>
  <c r="I17" i="9"/>
  <c r="J12" i="9"/>
  <c r="J8" i="9"/>
  <c r="K7" i="9"/>
  <c r="I6" i="9"/>
  <c r="J7" i="9"/>
  <c r="I12" i="9"/>
  <c r="I13" i="9"/>
  <c r="K8" i="9"/>
  <c r="J13" i="9"/>
  <c r="F272" i="9" l="1"/>
  <c r="F19" i="9" s="1"/>
  <c r="F16" i="9"/>
  <c r="E17" i="9"/>
  <c r="B17" i="9" s="1"/>
  <c r="E18" i="9"/>
  <c r="B18" i="9" s="1"/>
  <c r="E13" i="9"/>
  <c r="B13" i="9" s="1"/>
  <c r="E12" i="9"/>
  <c r="B12" i="9" s="1"/>
  <c r="E11" i="9"/>
  <c r="B11" i="9" s="1"/>
  <c r="E8" i="9"/>
  <c r="B8" i="9" s="1"/>
  <c r="E5" i="9"/>
  <c r="E15" i="9"/>
  <c r="E7" i="9"/>
  <c r="B7" i="9" s="1"/>
  <c r="E10" i="9"/>
  <c r="B10" i="9" s="1"/>
  <c r="E6" i="9"/>
  <c r="B6" i="9" s="1"/>
  <c r="E16" i="9"/>
  <c r="E9" i="9"/>
  <c r="B9" i="9" s="1"/>
  <c r="F15" i="9"/>
  <c r="B272" i="9" l="1"/>
  <c r="F14" i="9"/>
  <c r="F3" i="9" s="1"/>
  <c r="B16" i="9"/>
  <c r="B15" i="9"/>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<sst xmlns="http://schemas.openxmlformats.org/spreadsheetml/2006/main" count="4313" uniqueCount="3393">
  <si>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</si>
  <si>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</si>
  <si>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</si>
  <si>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</si>
  <si>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</si>
  <si>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</si>
  <si>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</si>
  <si>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</si>
  <si>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</si>
  <si>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</si>
  <si>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</si>
  <si>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</si>
  <si>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</si>
  <si>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</si>
  <si>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</si>
  <si>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</si>
  <si>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</si>
  <si>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</si>
  <si>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</si>
  <si>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</si>
  <si>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</si>
  <si>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</si>
  <si>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</si>
  <si>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</si>
  <si>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</si>
  <si>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</si>
  <si>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</si>
  <si>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</si>
  <si>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</si>
  <si>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</si>
  <si>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</si>
  <si>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Franjo Hanaman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</si>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</sst>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4466018</v>
      </c>
      <c r="D2" s="6">
        <f>'PR-RAS'!E6</f>
        <v>4667927.7299999995</v>
      </c>
      <c r="E2" s="6">
        <v>0</v>
      </c>
      <c r="F2" s="6">
        <v>0</v>
      </c>
      <c r="G2" s="7">
        <f t="shared" ref="G2:G264" si="0">(B2/1000)*(C2*1+D2*2)</f>
        <v>13801.873459999999</v>
      </c>
      <c r="H2" s="7">
        <f t="shared" ref="H2:H264" si="1">ABS(C2-ROUND(C2,0))+ABS(D2-ROUND(D2,0))</f>
        <v>0.27000000048428774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3943248</v>
      </c>
      <c r="D46" s="1">
        <f>'PR-RAS'!E50</f>
        <v>4010559.8</v>
      </c>
      <c r="E46" s="1">
        <v>0</v>
      </c>
      <c r="F46" s="1">
        <v>0</v>
      </c>
      <c r="G46" s="2">
        <f t="shared" si="0"/>
        <v>538396.54200000002</v>
      </c>
      <c r="H46" s="2">
        <f t="shared" si="1"/>
        <v>0.20000000018626451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115210</v>
      </c>
      <c r="D58" s="1">
        <f>'PR-RAS'!E62</f>
        <v>0</v>
      </c>
      <c r="E58" s="1">
        <v>0</v>
      </c>
      <c r="F58" s="1">
        <v>0</v>
      </c>
      <c r="G58" s="2">
        <f t="shared" si="0"/>
        <v>6566.97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115210</v>
      </c>
      <c r="D59" s="1">
        <f>'PR-RAS'!E63</f>
        <v>0</v>
      </c>
      <c r="E59" s="1">
        <v>0</v>
      </c>
      <c r="F59" s="1">
        <v>0</v>
      </c>
      <c r="G59" s="2">
        <f t="shared" si="0"/>
        <v>6682.18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3817638</v>
      </c>
      <c r="D64" s="1">
        <f>'PR-RAS'!E68</f>
        <v>4004239.8</v>
      </c>
      <c r="E64" s="1">
        <v>0</v>
      </c>
      <c r="F64" s="1">
        <v>0</v>
      </c>
      <c r="G64" s="2">
        <f t="shared" si="0"/>
        <v>745045.40879999998</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3779781</v>
      </c>
      <c r="D65" s="1">
        <f>'PR-RAS'!E69</f>
        <v>3998640.52</v>
      </c>
      <c r="E65" s="1">
        <v>0</v>
      </c>
      <c r="F65" s="1">
        <v>0</v>
      </c>
      <c r="G65" s="2">
        <f t="shared" si="0"/>
        <v>753731.97055999993</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37857</v>
      </c>
      <c r="D66" s="1">
        <f>'PR-RAS'!E70</f>
        <v>5599.28</v>
      </c>
      <c r="E66" s="1">
        <v>0</v>
      </c>
      <c r="F66" s="1">
        <v>0</v>
      </c>
      <c r="G66" s="2">
        <f t="shared" si="0"/>
        <v>3188.6113999999998</v>
      </c>
      <c r="H66" s="2">
        <f t="shared" si="1"/>
        <v>0.27999999999974534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10400</v>
      </c>
      <c r="D73" s="1">
        <f>'PR-RAS'!E77</f>
        <v>6320</v>
      </c>
      <c r="E73" s="1">
        <v>0</v>
      </c>
      <c r="F73" s="1">
        <v>0</v>
      </c>
      <c r="G73" s="2">
        <f t="shared" si="0"/>
        <v>1658.8799999999999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10400</v>
      </c>
      <c r="D74" s="1">
        <f>'PR-RAS'!E78</f>
        <v>6320</v>
      </c>
      <c r="E74" s="1">
        <v>0</v>
      </c>
      <c r="F74" s="1">
        <v>0</v>
      </c>
      <c r="G74" s="2">
        <f t="shared" si="0"/>
        <v>1681.9199999999998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1.61</v>
      </c>
      <c r="E78" s="1">
        <v>0</v>
      </c>
      <c r="F78" s="1">
        <v>0</v>
      </c>
      <c r="G78" s="2">
        <f t="shared" si="0"/>
        <v>0.47894000000000003</v>
      </c>
      <c r="H78" s="2">
        <f t="shared" si="1"/>
        <v>0.3899999999999999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1.61</v>
      </c>
      <c r="E79" s="1">
        <v>0</v>
      </c>
      <c r="F79" s="1">
        <v>0</v>
      </c>
      <c r="G79" s="2">
        <f t="shared" si="0"/>
        <v>0.48516000000000004</v>
      </c>
      <c r="H79" s="2">
        <f t="shared" si="1"/>
        <v>0.3899999999999999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1.61</v>
      </c>
      <c r="E81" s="1">
        <v>0</v>
      </c>
      <c r="F81" s="1">
        <v>0</v>
      </c>
      <c r="G81" s="2">
        <f t="shared" si="0"/>
        <v>0.49760000000000004</v>
      </c>
      <c r="H81" s="2">
        <f t="shared" si="1"/>
        <v>0.3899999999999999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68001</v>
      </c>
      <c r="D102" s="1">
        <f>'PR-RAS'!E106</f>
        <v>96846.21</v>
      </c>
      <c r="E102" s="1">
        <v>0</v>
      </c>
      <c r="F102" s="1">
        <v>0</v>
      </c>
      <c r="G102" s="2">
        <f t="shared" si="0"/>
        <v>26431.035420000004</v>
      </c>
      <c r="H102" s="2">
        <f t="shared" si="1"/>
        <v>0.21000000000640284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68001</v>
      </c>
      <c r="D108" s="1">
        <f>'PR-RAS'!E112</f>
        <v>96846.21</v>
      </c>
      <c r="E108" s="1">
        <v>0</v>
      </c>
      <c r="F108" s="1">
        <v>0</v>
      </c>
      <c r="G108" s="2">
        <f t="shared" si="0"/>
        <v>28001.195940000001</v>
      </c>
      <c r="H108" s="2">
        <f t="shared" si="1"/>
        <v>0.21000000000640284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68001</v>
      </c>
      <c r="D113" s="1">
        <f>'PR-RAS'!E117</f>
        <v>96846.21</v>
      </c>
      <c r="E113" s="1">
        <v>0</v>
      </c>
      <c r="F113" s="1">
        <v>0</v>
      </c>
      <c r="G113" s="2">
        <f t="shared" si="0"/>
        <v>29309.663040000003</v>
      </c>
      <c r="H113" s="2">
        <f t="shared" si="1"/>
        <v>0.21000000000640284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10049</v>
      </c>
      <c r="D120" s="1">
        <f>'PR-RAS'!E124</f>
        <v>5600</v>
      </c>
      <c r="E120" s="1">
        <v>0</v>
      </c>
      <c r="F120" s="1">
        <v>0</v>
      </c>
      <c r="G120" s="2">
        <f t="shared" si="0"/>
        <v>2528.6309999999999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10049</v>
      </c>
      <c r="D124" s="1">
        <f>'PR-RAS'!E128</f>
        <v>5600</v>
      </c>
      <c r="E124" s="1">
        <v>0</v>
      </c>
      <c r="F124" s="1">
        <v>0</v>
      </c>
      <c r="G124" s="2">
        <f t="shared" si="0"/>
        <v>2613.627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10049</v>
      </c>
      <c r="D125" s="1">
        <f>'PR-RAS'!E129</f>
        <v>5600</v>
      </c>
      <c r="E125" s="1">
        <v>0</v>
      </c>
      <c r="F125" s="1">
        <v>0</v>
      </c>
      <c r="G125" s="2">
        <f t="shared" si="0"/>
        <v>2634.8760000000002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444717</v>
      </c>
      <c r="D129" s="1">
        <f>'PR-RAS'!E133</f>
        <v>554920.11</v>
      </c>
      <c r="E129" s="1">
        <v>0</v>
      </c>
      <c r="F129" s="1">
        <v>0</v>
      </c>
      <c r="G129" s="2">
        <f t="shared" si="0"/>
        <v>198983.32415999999</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444717</v>
      </c>
      <c r="D130" s="1">
        <f>'PR-RAS'!E134</f>
        <v>554920.11</v>
      </c>
      <c r="E130" s="1">
        <v>0</v>
      </c>
      <c r="F130" s="1">
        <v>0</v>
      </c>
      <c r="G130" s="2">
        <f t="shared" si="0"/>
        <v>200537.88138000001</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444717</v>
      </c>
      <c r="D131" s="1">
        <f>'PR-RAS'!E135</f>
        <v>554920.11</v>
      </c>
      <c r="E131" s="1">
        <v>0</v>
      </c>
      <c r="F131" s="1">
        <v>0</v>
      </c>
      <c r="G131" s="2">
        <f t="shared" si="0"/>
        <v>202092.43859999999</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4301800</v>
      </c>
      <c r="D147" s="1">
        <f>'PR-RAS'!E151</f>
        <v>4731894.0699999994</v>
      </c>
      <c r="E147" s="1">
        <v>0</v>
      </c>
      <c r="F147" s="1">
        <v>0</v>
      </c>
      <c r="G147" s="2">
        <f t="shared" si="0"/>
        <v>2009775.8684399996</v>
      </c>
      <c r="H147" s="2">
        <f t="shared" si="1"/>
        <v>6.9999999366700649E-2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3500717</v>
      </c>
      <c r="D148" s="1">
        <f>'PR-RAS'!E152</f>
        <v>3702367.87</v>
      </c>
      <c r="E148" s="1">
        <v>0</v>
      </c>
      <c r="F148" s="1">
        <v>0</v>
      </c>
      <c r="G148" s="2">
        <f t="shared" si="0"/>
        <v>1603101.55278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2852343</v>
      </c>
      <c r="D149" s="1">
        <f>'PR-RAS'!E153</f>
        <v>3057791.85</v>
      </c>
      <c r="E149" s="1">
        <v>0</v>
      </c>
      <c r="F149" s="1">
        <v>0</v>
      </c>
      <c r="G149" s="2">
        <f t="shared" si="0"/>
        <v>1327253.1515999998</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2852343</v>
      </c>
      <c r="D150" s="1">
        <f>'PR-RAS'!E154</f>
        <v>3057791.85</v>
      </c>
      <c r="E150" s="1">
        <v>0</v>
      </c>
      <c r="F150" s="1">
        <v>0</v>
      </c>
      <c r="G150" s="2">
        <f t="shared" si="0"/>
        <v>1336221.0782999999</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177336</v>
      </c>
      <c r="D154" s="1">
        <f>'PR-RAS'!E158</f>
        <v>155719.04999999999</v>
      </c>
      <c r="E154" s="1">
        <v>0</v>
      </c>
      <c r="F154" s="1">
        <v>0</v>
      </c>
      <c r="G154" s="2">
        <f t="shared" si="0"/>
        <v>74782.437299999991</v>
      </c>
      <c r="H154" s="2">
        <f t="shared" si="1"/>
        <v>4.9999999988358468E-2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471038</v>
      </c>
      <c r="D155" s="1">
        <f>'PR-RAS'!E159</f>
        <v>488856.97000000003</v>
      </c>
      <c r="E155" s="1">
        <v>0</v>
      </c>
      <c r="F155" s="1">
        <v>0</v>
      </c>
      <c r="G155" s="2">
        <f t="shared" si="0"/>
        <v>223107.79875999998</v>
      </c>
      <c r="H155" s="2">
        <f t="shared" si="1"/>
        <v>2.9999999969732016E-2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470063</v>
      </c>
      <c r="D157" s="1">
        <f>'PR-RAS'!E161</f>
        <v>488169.77</v>
      </c>
      <c r="E157" s="1">
        <v>0</v>
      </c>
      <c r="F157" s="1">
        <v>0</v>
      </c>
      <c r="G157" s="2">
        <f t="shared" si="0"/>
        <v>225638.79624</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975</v>
      </c>
      <c r="D158" s="1">
        <f>'PR-RAS'!E162</f>
        <v>687.2</v>
      </c>
      <c r="E158" s="1">
        <v>0</v>
      </c>
      <c r="F158" s="1">
        <v>0</v>
      </c>
      <c r="G158" s="2">
        <f t="shared" si="0"/>
        <v>368.85579999999999</v>
      </c>
      <c r="H158" s="2">
        <f t="shared" si="1"/>
        <v>0.20000000000004547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671864</v>
      </c>
      <c r="D159" s="1">
        <f>'PR-RAS'!E163</f>
        <v>883090.7699999999</v>
      </c>
      <c r="E159" s="1">
        <v>0</v>
      </c>
      <c r="F159" s="1">
        <v>0</v>
      </c>
      <c r="G159" s="2">
        <f t="shared" si="0"/>
        <v>385211.19532</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167754</v>
      </c>
      <c r="D160" s="1">
        <f>'PR-RAS'!E164</f>
        <v>260953.24</v>
      </c>
      <c r="E160" s="1">
        <v>0</v>
      </c>
      <c r="F160" s="1">
        <v>0</v>
      </c>
      <c r="G160" s="2">
        <f t="shared" si="0"/>
        <v>109656.01632</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21287</v>
      </c>
      <c r="D161" s="1">
        <f>'PR-RAS'!E165</f>
        <v>30965.18</v>
      </c>
      <c r="E161" s="1">
        <v>0</v>
      </c>
      <c r="F161" s="1">
        <v>0</v>
      </c>
      <c r="G161" s="2">
        <f t="shared" si="0"/>
        <v>13314.777600000001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132457</v>
      </c>
      <c r="D162" s="1">
        <f>'PR-RAS'!E166</f>
        <v>229869.66</v>
      </c>
      <c r="E162" s="1">
        <v>0</v>
      </c>
      <c r="F162" s="1">
        <v>0</v>
      </c>
      <c r="G162" s="2">
        <f t="shared" si="0"/>
        <v>95343.60752000002</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13930</v>
      </c>
      <c r="D163" s="1">
        <f>'PR-RAS'!E167</f>
        <v>0</v>
      </c>
      <c r="E163" s="1">
        <v>0</v>
      </c>
      <c r="F163" s="1">
        <v>0</v>
      </c>
      <c r="G163" s="2">
        <f t="shared" si="0"/>
        <v>2256.66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118.4</v>
      </c>
      <c r="E164" s="1">
        <v>0</v>
      </c>
      <c r="F164" s="1">
        <v>0</v>
      </c>
      <c r="G164" s="2">
        <f t="shared" si="0"/>
        <v>51.638400000000004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295910</v>
      </c>
      <c r="D165" s="1">
        <f>'PR-RAS'!E169</f>
        <v>433820.39999999997</v>
      </c>
      <c r="E165" s="1">
        <v>0</v>
      </c>
      <c r="F165" s="1">
        <v>0</v>
      </c>
      <c r="G165" s="2">
        <f t="shared" si="0"/>
        <v>190822.33119999999</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25466</v>
      </c>
      <c r="D166" s="1">
        <f>'PR-RAS'!E170</f>
        <v>31983.52</v>
      </c>
      <c r="E166" s="1">
        <v>0</v>
      </c>
      <c r="F166" s="1">
        <v>0</v>
      </c>
      <c r="G166" s="2">
        <f t="shared" si="0"/>
        <v>14756.451600000002</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87470</v>
      </c>
      <c r="D167" s="1">
        <f>'PR-RAS'!E171</f>
        <v>163654.82</v>
      </c>
      <c r="E167" s="1">
        <v>0</v>
      </c>
      <c r="F167" s="1">
        <v>0</v>
      </c>
      <c r="G167" s="2">
        <f t="shared" si="0"/>
        <v>68853.420240000007</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126725</v>
      </c>
      <c r="D168" s="1">
        <f>'PR-RAS'!E172</f>
        <v>209335.27</v>
      </c>
      <c r="E168" s="1">
        <v>0</v>
      </c>
      <c r="F168" s="1">
        <v>0</v>
      </c>
      <c r="G168" s="2">
        <f t="shared" si="0"/>
        <v>91081.05518000001</v>
      </c>
      <c r="H168" s="2">
        <f t="shared" si="1"/>
        <v>0.26999999998952262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13689</v>
      </c>
      <c r="D169" s="1">
        <f>'PR-RAS'!E173</f>
        <v>16973.8</v>
      </c>
      <c r="E169" s="1">
        <v>0</v>
      </c>
      <c r="F169" s="1">
        <v>0</v>
      </c>
      <c r="G169" s="2">
        <f t="shared" si="0"/>
        <v>8002.9488000000001</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42560</v>
      </c>
      <c r="D170" s="1">
        <f>'PR-RAS'!E174</f>
        <v>11872.99</v>
      </c>
      <c r="E170" s="1">
        <v>0</v>
      </c>
      <c r="F170" s="1">
        <v>0</v>
      </c>
      <c r="G170" s="2">
        <f t="shared" si="0"/>
        <v>11205.71062</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152911</v>
      </c>
      <c r="D173" s="1">
        <f>'PR-RAS'!E177</f>
        <v>135051.46999999997</v>
      </c>
      <c r="E173" s="1">
        <v>0</v>
      </c>
      <c r="F173" s="1">
        <v>0</v>
      </c>
      <c r="G173" s="2">
        <f t="shared" si="0"/>
        <v>72758.39767999998</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23710</v>
      </c>
      <c r="D174" s="1">
        <f>'PR-RAS'!E178</f>
        <v>23603.06</v>
      </c>
      <c r="E174" s="1">
        <v>0</v>
      </c>
      <c r="F174" s="1">
        <v>0</v>
      </c>
      <c r="G174" s="2">
        <f t="shared" si="0"/>
        <v>12268.488759999998</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64552</v>
      </c>
      <c r="D175" s="1">
        <f>'PR-RAS'!E179</f>
        <v>30356.35</v>
      </c>
      <c r="E175" s="1">
        <v>0</v>
      </c>
      <c r="F175" s="1">
        <v>0</v>
      </c>
      <c r="G175" s="2">
        <f t="shared" si="0"/>
        <v>21796.057799999999</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24631</v>
      </c>
      <c r="D177" s="1">
        <f>'PR-RAS'!E181</f>
        <v>23853.119999999999</v>
      </c>
      <c r="E177" s="1">
        <v>0</v>
      </c>
      <c r="F177" s="1">
        <v>0</v>
      </c>
      <c r="G177" s="2">
        <f t="shared" si="0"/>
        <v>12731.354239999997</v>
      </c>
      <c r="H177" s="2">
        <f t="shared" si="1"/>
        <v>0.11999999999898137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9632</v>
      </c>
      <c r="D179" s="1">
        <f>'PR-RAS'!E183</f>
        <v>16422.43</v>
      </c>
      <c r="E179" s="1">
        <v>0</v>
      </c>
      <c r="F179" s="1">
        <v>0</v>
      </c>
      <c r="G179" s="2">
        <f t="shared" si="0"/>
        <v>7560.8810800000001</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9876</v>
      </c>
      <c r="D180" s="1">
        <f>'PR-RAS'!E184</f>
        <v>6256.51</v>
      </c>
      <c r="E180" s="1">
        <v>0</v>
      </c>
      <c r="F180" s="1">
        <v>0</v>
      </c>
      <c r="G180" s="2">
        <f t="shared" si="0"/>
        <v>4007.6345799999999</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14880</v>
      </c>
      <c r="D181" s="1">
        <f>'PR-RAS'!E185</f>
        <v>20785</v>
      </c>
      <c r="E181" s="1">
        <v>0</v>
      </c>
      <c r="F181" s="1">
        <v>0</v>
      </c>
      <c r="G181" s="2">
        <f t="shared" si="0"/>
        <v>10161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5630</v>
      </c>
      <c r="D182" s="1">
        <f>'PR-RAS'!E186</f>
        <v>13775</v>
      </c>
      <c r="E182" s="1">
        <v>0</v>
      </c>
      <c r="F182" s="1">
        <v>0</v>
      </c>
      <c r="G182" s="2">
        <f t="shared" si="0"/>
        <v>6005.58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55289</v>
      </c>
      <c r="D184" s="1">
        <f>'PR-RAS'!E188</f>
        <v>53265.659999999996</v>
      </c>
      <c r="E184" s="1">
        <v>0</v>
      </c>
      <c r="F184" s="1">
        <v>0</v>
      </c>
      <c r="G184" s="2">
        <f t="shared" si="0"/>
        <v>29613.118559999999</v>
      </c>
      <c r="H184" s="2">
        <f t="shared" si="1"/>
        <v>0.3400000000037835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3874</v>
      </c>
      <c r="D186" s="1">
        <f>'PR-RAS'!E190</f>
        <v>3874.36</v>
      </c>
      <c r="E186" s="1">
        <v>0</v>
      </c>
      <c r="F186" s="1">
        <v>0</v>
      </c>
      <c r="G186" s="2">
        <f t="shared" si="0"/>
        <v>2150.2032000000004</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3126</v>
      </c>
      <c r="D187" s="1">
        <f>'PR-RAS'!E191</f>
        <v>1389.47</v>
      </c>
      <c r="E187" s="1">
        <v>0</v>
      </c>
      <c r="F187" s="1">
        <v>0</v>
      </c>
      <c r="G187" s="2">
        <f t="shared" si="0"/>
        <v>1098.3188400000001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1280</v>
      </c>
      <c r="D188" s="1">
        <f>'PR-RAS'!E192</f>
        <v>1480</v>
      </c>
      <c r="E188" s="1">
        <v>0</v>
      </c>
      <c r="F188" s="1">
        <v>0</v>
      </c>
      <c r="G188" s="2">
        <f t="shared" si="0"/>
        <v>792.88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18813</v>
      </c>
      <c r="D189" s="1">
        <f>'PR-RAS'!E193</f>
        <v>14462.5</v>
      </c>
      <c r="E189" s="1">
        <v>0</v>
      </c>
      <c r="F189" s="1">
        <v>0</v>
      </c>
      <c r="G189" s="2">
        <f t="shared" si="0"/>
        <v>8974.7440000000006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21484</v>
      </c>
      <c r="D190" s="1">
        <f>'PR-RAS'!E194</f>
        <v>24468.73</v>
      </c>
      <c r="E190" s="1">
        <v>0</v>
      </c>
      <c r="F190" s="1">
        <v>0</v>
      </c>
      <c r="G190" s="2">
        <f t="shared" si="0"/>
        <v>13309.655939999999</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6712</v>
      </c>
      <c r="D191" s="1">
        <f>'PR-RAS'!E195</f>
        <v>7590.6</v>
      </c>
      <c r="E191" s="1">
        <v>0</v>
      </c>
      <c r="F191" s="1">
        <v>0</v>
      </c>
      <c r="G191" s="2">
        <f t="shared" si="0"/>
        <v>4159.7080000000005</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23634</v>
      </c>
      <c r="D192" s="1">
        <f>'PR-RAS'!E196</f>
        <v>18868.39</v>
      </c>
      <c r="E192" s="1">
        <v>0</v>
      </c>
      <c r="F192" s="1">
        <v>0</v>
      </c>
      <c r="G192" s="2">
        <f t="shared" si="0"/>
        <v>11721.81898</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23634</v>
      </c>
      <c r="D206" s="1">
        <f>'PR-RAS'!E210</f>
        <v>18868.39</v>
      </c>
      <c r="E206" s="1">
        <v>0</v>
      </c>
      <c r="F206" s="1">
        <v>0</v>
      </c>
      <c r="G206" s="2">
        <f t="shared" si="0"/>
        <v>12581.009899999999</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3467</v>
      </c>
      <c r="D207" s="1">
        <f>'PR-RAS'!E211</f>
        <v>4088.4</v>
      </c>
      <c r="E207" s="1">
        <v>0</v>
      </c>
      <c r="F207" s="1">
        <v>0</v>
      </c>
      <c r="G207" s="2">
        <f t="shared" si="0"/>
        <v>2398.6227999999996</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20167</v>
      </c>
      <c r="D209" s="1">
        <f>'PR-RAS'!E213</f>
        <v>14779.99</v>
      </c>
      <c r="E209" s="1">
        <v>0</v>
      </c>
      <c r="F209" s="1">
        <v>0</v>
      </c>
      <c r="G209" s="2">
        <f t="shared" si="0"/>
        <v>10343.211839999998</v>
      </c>
      <c r="H209" s="2">
        <f t="shared" si="1"/>
        <v>1.0000000000218279E-2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105585</v>
      </c>
      <c r="D248" s="1">
        <f>'PR-RAS'!E252</f>
        <v>127567.03999999999</v>
      </c>
      <c r="E248" s="1">
        <v>0</v>
      </c>
      <c r="F248" s="1">
        <v>0</v>
      </c>
      <c r="G248" s="2">
        <f t="shared" si="0"/>
        <v>89097.612759999989</v>
      </c>
      <c r="H248" s="2">
        <f t="shared" si="1"/>
        <v>3.9999999993597157E-2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105585</v>
      </c>
      <c r="D255" s="1">
        <f>'PR-RAS'!E259</f>
        <v>127567.03999999999</v>
      </c>
      <c r="E255" s="1">
        <v>0</v>
      </c>
      <c r="F255" s="1">
        <v>0</v>
      </c>
      <c r="G255" s="2">
        <f t="shared" si="0"/>
        <v>91622.646319999985</v>
      </c>
      <c r="H255" s="2">
        <f t="shared" si="1"/>
        <v>3.9999999993597157E-2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105585</v>
      </c>
      <c r="D257" s="1">
        <f>'PR-RAS'!E261</f>
        <v>127567.03999999999</v>
      </c>
      <c r="E257" s="1">
        <v>0</v>
      </c>
      <c r="F257" s="1">
        <v>0</v>
      </c>
      <c r="G257" s="2">
        <f t="shared" si="0"/>
        <v>92344.08447999999</v>
      </c>
      <c r="H257" s="2">
        <f t="shared" si="1"/>
        <v>3.9999999993597157E-2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4301800</v>
      </c>
      <c r="D285" s="1">
        <f>'PR-RAS'!E289</f>
        <v>4731894.0699999994</v>
      </c>
      <c r="E285" s="1">
        <v>0</v>
      </c>
      <c r="F285" s="1">
        <v>0</v>
      </c>
      <c r="G285" s="2">
        <f t="shared" si="8"/>
        <v>3909427.0317599992</v>
      </c>
      <c r="H285" s="2">
        <f t="shared" si="9"/>
        <v>6.9999999366700649E-2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164218</v>
      </c>
      <c r="D286" s="1">
        <f>'PR-RAS'!E290</f>
        <v>0</v>
      </c>
      <c r="E286" s="1">
        <v>0</v>
      </c>
      <c r="F286" s="1">
        <v>0</v>
      </c>
      <c r="G286" s="2">
        <f t="shared" si="8"/>
        <v>46802.13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63966.339999999851</v>
      </c>
      <c r="E287" s="1">
        <v>0</v>
      </c>
      <c r="F287" s="1">
        <v>0</v>
      </c>
      <c r="G287" s="2">
        <f t="shared" si="8"/>
        <v>36588.746479999914</v>
      </c>
      <c r="H287" s="2">
        <f t="shared" si="9"/>
        <v>0.33999999985098839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4225974</v>
      </c>
      <c r="D288" s="1">
        <f>'PR-RAS'!E292</f>
        <v>4402083.63</v>
      </c>
      <c r="E288" s="1">
        <v>0</v>
      </c>
      <c r="F288" s="1">
        <v>0</v>
      </c>
      <c r="G288" s="2">
        <f t="shared" si="8"/>
        <v>3739650.5416199998</v>
      </c>
      <c r="H288" s="2">
        <f t="shared" si="9"/>
        <v>0.37000000011175871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124671</v>
      </c>
      <c r="D345" s="1">
        <f>'PR-RAS'!E350</f>
        <v>132963.82</v>
      </c>
      <c r="E345" s="1">
        <v>0</v>
      </c>
      <c r="F345" s="1">
        <v>0</v>
      </c>
      <c r="G345" s="2">
        <f t="shared" si="8"/>
        <v>134365.93216</v>
      </c>
      <c r="H345" s="2">
        <f t="shared" si="9"/>
        <v>0.17999999999301508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5619</v>
      </c>
      <c r="D346" s="1">
        <f>'PR-RAS'!E351</f>
        <v>0</v>
      </c>
      <c r="E346" s="1">
        <v>0</v>
      </c>
      <c r="F346" s="1">
        <v>0</v>
      </c>
      <c r="G346" s="2">
        <f t="shared" si="8"/>
        <v>1938.5549999999998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5619</v>
      </c>
      <c r="D351" s="1">
        <f>'PR-RAS'!E356</f>
        <v>0</v>
      </c>
      <c r="E351" s="1">
        <v>0</v>
      </c>
      <c r="F351" s="1">
        <v>0</v>
      </c>
      <c r="G351" s="2">
        <f t="shared" si="8"/>
        <v>1966.6499999999999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5619</v>
      </c>
      <c r="D354" s="1">
        <f>'PR-RAS'!E359</f>
        <v>0</v>
      </c>
      <c r="E354" s="1">
        <v>0</v>
      </c>
      <c r="F354" s="1">
        <v>0</v>
      </c>
      <c r="G354" s="2">
        <f t="shared" si="8"/>
        <v>1983.5069999999998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119052</v>
      </c>
      <c r="D358" s="1">
        <f>'PR-RAS'!E363</f>
        <v>132963.82</v>
      </c>
      <c r="E358" s="1">
        <v>0</v>
      </c>
      <c r="F358" s="1">
        <v>0</v>
      </c>
      <c r="G358" s="2">
        <f t="shared" si="8"/>
        <v>137437.73147999999</v>
      </c>
      <c r="H358" s="2">
        <f t="shared" si="9"/>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81195</v>
      </c>
      <c r="D364" s="1">
        <f>'PR-RAS'!E369</f>
        <v>125989.88</v>
      </c>
      <c r="E364" s="1">
        <v>0</v>
      </c>
      <c r="F364" s="1">
        <v>0</v>
      </c>
      <c r="G364" s="2">
        <f t="shared" si="8"/>
        <v>120942.43788</v>
      </c>
      <c r="H364" s="2">
        <f t="shared" si="9"/>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47664</v>
      </c>
      <c r="D365" s="1">
        <f>'PR-RAS'!E370</f>
        <v>22164.94</v>
      </c>
      <c r="E365" s="1">
        <v>0</v>
      </c>
      <c r="F365" s="1">
        <v>0</v>
      </c>
      <c r="G365" s="2">
        <f t="shared" si="8"/>
        <v>33485.772320000004</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15293</v>
      </c>
      <c r="D367" s="1">
        <f>'PR-RAS'!E372</f>
        <v>0</v>
      </c>
      <c r="E367" s="1">
        <v>0</v>
      </c>
      <c r="F367" s="1">
        <v>0</v>
      </c>
      <c r="G367" s="2">
        <f t="shared" si="8"/>
        <v>5597.2380000000003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18238</v>
      </c>
      <c r="D370" s="1">
        <f>'PR-RAS'!E375</f>
        <v>0</v>
      </c>
      <c r="E370" s="1">
        <v>0</v>
      </c>
      <c r="F370" s="1">
        <v>0</v>
      </c>
      <c r="G370" s="2">
        <f t="shared" si="8"/>
        <v>6729.8220000000001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103824.94</v>
      </c>
      <c r="E371" s="1">
        <v>0</v>
      </c>
      <c r="F371" s="1">
        <v>0</v>
      </c>
      <c r="G371" s="2">
        <f t="shared" si="8"/>
        <v>76830.455600000001</v>
      </c>
      <c r="H371" s="2">
        <f t="shared" si="9"/>
        <v>5.9999999997671694E-2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37857</v>
      </c>
      <c r="D378" s="1">
        <f>'PR-RAS'!E383</f>
        <v>6973.94</v>
      </c>
      <c r="E378" s="1">
        <v>0</v>
      </c>
      <c r="F378" s="1">
        <v>0</v>
      </c>
      <c r="G378" s="2">
        <f t="shared" si="8"/>
        <v>19530.439759999997</v>
      </c>
      <c r="H378" s="2">
        <f t="shared" si="9"/>
        <v>6.0000000000400178E-2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37857</v>
      </c>
      <c r="D379" s="1">
        <f>'PR-RAS'!E384</f>
        <v>6973.94</v>
      </c>
      <c r="E379" s="1">
        <v>0</v>
      </c>
      <c r="F379" s="1">
        <v>0</v>
      </c>
      <c r="G379" s="2">
        <f t="shared" si="8"/>
        <v>19582.244640000001</v>
      </c>
      <c r="H379" s="2">
        <f t="shared" si="9"/>
        <v>6.0000000000400178E-2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124671</v>
      </c>
      <c r="D403" s="1">
        <f>'PR-RAS'!E408</f>
        <v>132963.82</v>
      </c>
      <c r="E403" s="1">
        <v>0</v>
      </c>
      <c r="F403" s="1">
        <v>0</v>
      </c>
      <c r="G403" s="2">
        <f t="shared" si="8"/>
        <v>157020.65328000003</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3938166</v>
      </c>
      <c r="D405" s="1">
        <f>'PR-RAS'!E410</f>
        <v>4062837.31</v>
      </c>
      <c r="E405" s="1">
        <v>0</v>
      </c>
      <c r="F405" s="1">
        <v>0</v>
      </c>
      <c r="G405" s="2">
        <f t="shared" si="8"/>
        <v>4873791.6104800012</v>
      </c>
      <c r="H405" s="2">
        <f t="shared" si="9"/>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4466018</v>
      </c>
      <c r="D407" s="1">
        <f>'PR-RAS'!E412</f>
        <v>4667927.7299999995</v>
      </c>
      <c r="E407" s="1">
        <v>0</v>
      </c>
      <c r="F407" s="1">
        <v>0</v>
      </c>
      <c r="G407" s="2">
        <f t="shared" si="8"/>
        <v>5603560.62476</v>
      </c>
      <c r="H407" s="2">
        <f t="shared" si="9"/>
        <v>0.27000000048428774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4426471</v>
      </c>
      <c r="D408" s="1">
        <f>'PR-RAS'!E413</f>
        <v>4864857.8899999997</v>
      </c>
      <c r="E408" s="1">
        <v>0</v>
      </c>
      <c r="F408" s="1">
        <v>0</v>
      </c>
      <c r="G408" s="2">
        <f t="shared" si="8"/>
        <v>5761568.0194599992</v>
      </c>
      <c r="H408" s="2">
        <f t="shared" si="9"/>
        <v>0.11000000033527613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39547</v>
      </c>
      <c r="D409" s="1">
        <f>'PR-RAS'!E414</f>
        <v>0</v>
      </c>
      <c r="E409" s="1">
        <v>0</v>
      </c>
      <c r="F409" s="1">
        <v>0</v>
      </c>
      <c r="G409" s="2">
        <f t="shared" si="8"/>
        <v>16135.175999999999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196930.16000000015</v>
      </c>
      <c r="E410" s="1">
        <v>0</v>
      </c>
      <c r="F410" s="1">
        <v>0</v>
      </c>
      <c r="G410" s="2">
        <f t="shared" si="8"/>
        <v>161088.87088000012</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287808</v>
      </c>
      <c r="D411" s="1">
        <f>'PR-RAS'!E416</f>
        <v>339246.31999999983</v>
      </c>
      <c r="E411" s="1">
        <v>0</v>
      </c>
      <c r="F411" s="1">
        <v>0</v>
      </c>
      <c r="G411" s="2">
        <f t="shared" si="8"/>
        <v>396183.26239999983</v>
      </c>
      <c r="H411" s="2">
        <f t="shared" si="9"/>
        <v>0.31999999983236194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4466018</v>
      </c>
      <c r="D633" s="1">
        <f>'PR-RAS'!E639</f>
        <v>4667927.7299999995</v>
      </c>
      <c r="E633" s="1">
        <v>0</v>
      </c>
      <c r="F633" s="1">
        <v>0</v>
      </c>
      <c r="G633" s="2">
        <f t="shared" si="10"/>
        <v>8722784.0267199986</v>
      </c>
      <c r="H633" s="2">
        <f t="shared" si="11"/>
        <v>0.27000000048428774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4426471</v>
      </c>
      <c r="D634" s="1">
        <f>'PR-RAS'!E640</f>
        <v>4864857.8899999997</v>
      </c>
      <c r="E634" s="1">
        <v>0</v>
      </c>
      <c r="F634" s="1">
        <v>0</v>
      </c>
      <c r="G634" s="2">
        <f t="shared" si="10"/>
        <v>8960866.2317399997</v>
      </c>
      <c r="H634" s="2">
        <f t="shared" si="11"/>
        <v>0.11000000033527613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39547</v>
      </c>
      <c r="D635" s="1">
        <f>'PR-RAS'!E641</f>
        <v>0</v>
      </c>
      <c r="E635" s="1">
        <v>0</v>
      </c>
      <c r="F635" s="1">
        <v>0</v>
      </c>
      <c r="G635" s="2">
        <f t="shared" si="10"/>
        <v>25072.797999999999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196930.16000000015</v>
      </c>
      <c r="E636" s="1">
        <v>0</v>
      </c>
      <c r="F636" s="1">
        <v>0</v>
      </c>
      <c r="G636" s="2">
        <f t="shared" si="10"/>
        <v>250101.3032000002</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287808</v>
      </c>
      <c r="D637" s="1">
        <f>'PR-RAS'!E643</f>
        <v>339246.31999999983</v>
      </c>
      <c r="E637" s="1">
        <v>0</v>
      </c>
      <c r="F637" s="1">
        <v>0</v>
      </c>
      <c r="G637" s="2">
        <f t="shared" si="10"/>
        <v>614567.20703999978</v>
      </c>
      <c r="H637" s="2">
        <f t="shared" si="11"/>
        <v>0.31999999983236194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327355</v>
      </c>
      <c r="D639" s="1">
        <f>'PR-RAS'!E645</f>
        <v>142316.15999999968</v>
      </c>
      <c r="E639" s="1">
        <v>0</v>
      </c>
      <c r="F639" s="1">
        <v>0</v>
      </c>
      <c r="G639" s="2">
        <f t="shared" si="10"/>
        <v>390447.91015999962</v>
      </c>
      <c r="H639" s="2">
        <f t="shared" si="11"/>
        <v>0.15999999968335032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305583</v>
      </c>
      <c r="D641" s="1">
        <f>'PR-RAS'!E647</f>
        <v>328057.40000000002</v>
      </c>
      <c r="E641" s="1">
        <v>0</v>
      </c>
      <c r="F641" s="1">
        <v>0</v>
      </c>
      <c r="G641" s="2">
        <f t="shared" si="10"/>
        <v>615486.59200000006</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321163</v>
      </c>
      <c r="D642" s="1">
        <f>'PR-RAS'!E649</f>
        <v>360372.77</v>
      </c>
      <c r="E642" s="1">
        <v>0</v>
      </c>
      <c r="F642" s="1">
        <v>0</v>
      </c>
      <c r="G642" s="2">
        <f t="shared" si="10"/>
        <v>667863.37414000009</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901632</v>
      </c>
      <c r="D643" s="1">
        <f>'PR-RAS'!E650</f>
        <v>751863.2</v>
      </c>
      <c r="E643" s="1">
        <v>0</v>
      </c>
      <c r="F643" s="1">
        <v>0</v>
      </c>
      <c r="G643" s="2">
        <f t="shared" si="10"/>
        <v>1544240.0928</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862422</v>
      </c>
      <c r="D644" s="1">
        <f>'PR-RAS'!E651</f>
        <v>983481.1</v>
      </c>
      <c r="E644" s="1">
        <v>0</v>
      </c>
      <c r="F644" s="1">
        <v>0</v>
      </c>
      <c r="G644" s="2">
        <f t="shared" si="10"/>
        <v>1819294.0406000002</v>
      </c>
      <c r="H644" s="2">
        <f t="shared" si="11"/>
        <v>9.9999999976716936E-2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360373</v>
      </c>
      <c r="D645" s="1">
        <f>'PR-RAS'!E652</f>
        <v>128754.87</v>
      </c>
      <c r="E645" s="1">
        <v>0</v>
      </c>
      <c r="F645" s="1">
        <v>0</v>
      </c>
      <c r="G645" s="2">
        <f t="shared" si="10"/>
        <v>397916.48456000001</v>
      </c>
      <c r="H645" s="2">
        <f t="shared" si="11"/>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38</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115210</v>
      </c>
      <c r="D662" s="1">
        <f>'PR-RAS'!E669</f>
        <v>0</v>
      </c>
      <c r="E662" s="1">
        <v>0</v>
      </c>
      <c r="F662" s="1">
        <v>0</v>
      </c>
      <c r="G662" s="2">
        <f t="shared" si="10"/>
        <v>76153.81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3536070</v>
      </c>
      <c r="D668" s="1">
        <f>'PR-RAS'!E675</f>
        <v>3753207.59</v>
      </c>
      <c r="E668" s="1">
        <v>0</v>
      </c>
      <c r="F668" s="1">
        <v>0</v>
      </c>
      <c r="G668" s="2">
        <f t="shared" si="10"/>
        <v>7365337.6150599997</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243711</v>
      </c>
      <c r="D669" s="1">
        <f>'PR-RAS'!E676</f>
        <v>245432.93</v>
      </c>
      <c r="E669" s="1">
        <v>0</v>
      </c>
      <c r="F669" s="1">
        <v>0</v>
      </c>
      <c r="G669" s="2">
        <f t="shared" si="10"/>
        <v>490697.34247999999</v>
      </c>
      <c r="H669" s="2">
        <f t="shared" si="11"/>
        <v>7.0000000006984919E-2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37857</v>
      </c>
      <c r="D670" s="1">
        <f>'PR-RAS'!E677</f>
        <v>5599.28</v>
      </c>
      <c r="E670" s="1">
        <v>0</v>
      </c>
      <c r="F670" s="1">
        <v>0</v>
      </c>
      <c r="G670" s="2">
        <f t="shared" si="10"/>
        <v>32818.16964</v>
      </c>
      <c r="H670" s="2">
        <f t="shared" si="11"/>
        <v>0.27999999999974534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60041</v>
      </c>
      <c r="D703" s="1">
        <f>'PR-RAS'!E710</f>
        <v>89406.97</v>
      </c>
      <c r="E703" s="1">
        <v>0</v>
      </c>
      <c r="F703" s="1">
        <v>0</v>
      </c>
      <c r="G703" s="2">
        <f t="shared" si="10"/>
        <v>167676.16787999999</v>
      </c>
      <c r="H703" s="2">
        <f t="shared" si="11"/>
        <v>2.9999999998835847E-2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14467</v>
      </c>
      <c r="D710" s="1">
        <f>'PR-RAS'!E717</f>
        <v>3702.86</v>
      </c>
      <c r="E710" s="1">
        <v>0</v>
      </c>
      <c r="F710" s="1">
        <v>0</v>
      </c>
      <c r="G710" s="2">
        <f t="shared" si="10"/>
        <v>15507.75848</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132457</v>
      </c>
      <c r="D711" s="1">
        <f>'PR-RAS'!E718</f>
        <v>229869.66</v>
      </c>
      <c r="E711" s="1">
        <v>0</v>
      </c>
      <c r="F711" s="1">
        <v>0</v>
      </c>
      <c r="G711" s="2">
        <f t="shared" si="10"/>
        <v>420459.3872</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6500</v>
      </c>
      <c r="D713" s="1">
        <f>'PR-RAS'!E720</f>
        <v>10800</v>
      </c>
      <c r="E713" s="1">
        <v>0</v>
      </c>
      <c r="F713" s="1">
        <v>0</v>
      </c>
      <c r="G713" s="2">
        <f t="shared" si="10"/>
        <v>20007.2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1925</v>
      </c>
      <c r="D714" s="1">
        <f>'PR-RAS'!E721</f>
        <v>1800</v>
      </c>
      <c r="E714" s="1">
        <v>0</v>
      </c>
      <c r="F714" s="1">
        <v>0</v>
      </c>
      <c r="G714" s="2">
        <f t="shared" si="10"/>
        <v>3939.3249999999998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6771</v>
      </c>
      <c r="D715" s="1">
        <f>'PR-RAS'!E722</f>
        <v>4456.51</v>
      </c>
      <c r="E715" s="1">
        <v>0</v>
      </c>
      <c r="F715" s="1">
        <v>0</v>
      </c>
      <c r="G715" s="2">
        <f t="shared" si="10"/>
        <v>11198.39028</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105585</v>
      </c>
      <c r="D821" s="1">
        <f>'PR-RAS'!E828</f>
        <v>127567.03999999999</v>
      </c>
      <c r="E821" s="1">
        <v>0</v>
      </c>
      <c r="F821" s="1">
        <v>0</v>
      </c>
      <c r="G821" s="2">
        <f t="shared" si="18"/>
        <v>295789.64559999993</v>
      </c>
      <c r="H821" s="2">
        <f t="shared" si="19"/>
        <v>3.9999999993597157E-2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5108922</v>
      </c>
      <c r="D984" s="6">
        <f>BILANCA!E6</f>
        <v>4767981.2100000009</v>
      </c>
      <c r="E984" s="6">
        <v>0</v>
      </c>
      <c r="F984" s="6">
        <v>0</v>
      </c>
      <c r="G984" s="7">
        <f t="shared" ref="G984:G1241" si="22">B984/1000*C984+B984/500*D984</f>
        <v>14644.884420000002</v>
      </c>
      <c r="H984" s="7">
        <f t="shared" si="19"/>
        <v>0.21000000089406967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4436951</v>
      </c>
      <c r="D985" s="1">
        <f>BILANCA!E7</f>
        <v>4280815.0100000007</v>
      </c>
      <c r="E985" s="1">
        <v>0</v>
      </c>
      <c r="F985" s="1">
        <v>0</v>
      </c>
      <c r="G985" s="2">
        <f t="shared" si="22"/>
        <v>25997.162040000003</v>
      </c>
      <c r="H985" s="2">
        <f t="shared" si="19"/>
        <v>1.0000000707805157E-2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8380</v>
      </c>
      <c r="D986" s="1">
        <f>BILANCA!E8</f>
        <v>8123.3899999999994</v>
      </c>
      <c r="E986" s="1">
        <v>0</v>
      </c>
      <c r="F986" s="1">
        <v>0</v>
      </c>
      <c r="G986" s="2">
        <f t="shared" si="22"/>
        <v>73.88033999999999</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8422</v>
      </c>
      <c r="D988" s="1">
        <f>BILANCA!E10</f>
        <v>8421.73</v>
      </c>
      <c r="E988" s="1">
        <v>0</v>
      </c>
      <c r="F988" s="1">
        <v>0</v>
      </c>
      <c r="G988" s="2">
        <f t="shared" si="22"/>
        <v>126.32729999999999</v>
      </c>
      <c r="H988" s="2">
        <f t="shared" si="19"/>
        <v>0.27000000000043656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v>
      </c>
      <c r="D989" s="1">
        <f>BILANCA!E11</f>
        <v>298.33999999999997</v>
      </c>
      <c r="E989" s="1">
        <v>0</v>
      </c>
      <c r="F989" s="1">
        <v>0</v>
      </c>
      <c r="G989" s="2">
        <f t="shared" si="22"/>
        <v>3.8320799999999995</v>
      </c>
      <c r="H989" s="2">
        <f t="shared" si="19"/>
        <v>0.33999999999997499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4329970</v>
      </c>
      <c r="D990" s="1">
        <f>BILANCA!E12</f>
        <v>4174090.9900000007</v>
      </c>
      <c r="E990" s="1">
        <v>0</v>
      </c>
      <c r="F990" s="1">
        <v>0</v>
      </c>
      <c r="G990" s="2">
        <f t="shared" si="22"/>
        <v>88747.063860000009</v>
      </c>
      <c r="H990" s="2">
        <f t="shared" si="19"/>
        <v>9.9999993108212948E-3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3884795</v>
      </c>
      <c r="D991" s="1">
        <f>BILANCA!E13</f>
        <v>3833206.7500000005</v>
      </c>
      <c r="E991" s="1">
        <v>0</v>
      </c>
      <c r="F991" s="1">
        <v>0</v>
      </c>
      <c r="G991" s="2">
        <f t="shared" si="22"/>
        <v>92409.668000000005</v>
      </c>
      <c r="H991" s="2">
        <f t="shared" si="19"/>
        <v>0.24999999953433871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6273814</v>
      </c>
      <c r="D993" s="1">
        <f>BILANCA!E15</f>
        <v>6298501.1100000003</v>
      </c>
      <c r="E993" s="1">
        <v>0</v>
      </c>
      <c r="F993" s="1">
        <v>0</v>
      </c>
      <c r="G993" s="2">
        <f t="shared" si="22"/>
        <v>188708.16220000002</v>
      </c>
      <c r="H993" s="2">
        <f t="shared" si="19"/>
        <v>0.11000000033527613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2389019</v>
      </c>
      <c r="D996" s="1">
        <f>BILANCA!E18</f>
        <v>2465294.36</v>
      </c>
      <c r="E996" s="1">
        <v>0</v>
      </c>
      <c r="F996" s="1">
        <v>0</v>
      </c>
      <c r="G996" s="2">
        <f t="shared" si="22"/>
        <v>95154.90036</v>
      </c>
      <c r="H996" s="2">
        <f t="shared" si="19"/>
        <v>0.35999999986961484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334910</v>
      </c>
      <c r="D997" s="1">
        <f>BILANCA!E19</f>
        <v>259185.60000000009</v>
      </c>
      <c r="E997" s="1">
        <v>0</v>
      </c>
      <c r="F997" s="1">
        <v>0</v>
      </c>
      <c r="G997" s="2">
        <f t="shared" si="22"/>
        <v>11945.936800000003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759897</v>
      </c>
      <c r="D998" s="1">
        <f>BILANCA!E20</f>
        <v>829108.65</v>
      </c>
      <c r="E998" s="1">
        <v>0</v>
      </c>
      <c r="F998" s="1">
        <v>0</v>
      </c>
      <c r="G998" s="2">
        <f t="shared" si="22"/>
        <v>36271.714500000002</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82131</v>
      </c>
      <c r="D999" s="1">
        <f>BILANCA!E21</f>
        <v>82131.399999999994</v>
      </c>
      <c r="E999" s="1">
        <v>0</v>
      </c>
      <c r="F999" s="1">
        <v>0</v>
      </c>
      <c r="G999" s="2">
        <f t="shared" si="22"/>
        <v>3942.3008</v>
      </c>
      <c r="H999" s="2">
        <f t="shared" si="19"/>
        <v>0.39999999999417923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39537</v>
      </c>
      <c r="D1000" s="1">
        <f>BILANCA!E22</f>
        <v>39537.47</v>
      </c>
      <c r="E1000" s="1">
        <v>0</v>
      </c>
      <c r="F1000" s="1">
        <v>0</v>
      </c>
      <c r="G1000" s="2">
        <f t="shared" si="22"/>
        <v>2016.4029800000003</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13750</v>
      </c>
      <c r="D1002" s="1">
        <f>BILANCA!E24</f>
        <v>13749.99</v>
      </c>
      <c r="E1002" s="1">
        <v>0</v>
      </c>
      <c r="F1002" s="1">
        <v>0</v>
      </c>
      <c r="G1002" s="2">
        <f t="shared" si="22"/>
        <v>783.74961999999994</v>
      </c>
      <c r="H1002" s="2">
        <f t="shared" si="19"/>
        <v>1.0000000000218279E-2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52980</v>
      </c>
      <c r="D1003" s="1">
        <f>BILANCA!E25</f>
        <v>52980.4</v>
      </c>
      <c r="E1003" s="1">
        <v>0</v>
      </c>
      <c r="F1003" s="1">
        <v>0</v>
      </c>
      <c r="G1003" s="2">
        <f t="shared" si="22"/>
        <v>3178.8159999999998</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172495</v>
      </c>
      <c r="D1004" s="1">
        <f>BILANCA!E26</f>
        <v>147849.94</v>
      </c>
      <c r="E1004" s="1">
        <v>0</v>
      </c>
      <c r="F1004" s="1">
        <v>0</v>
      </c>
      <c r="G1004" s="2">
        <f t="shared" si="22"/>
        <v>9832.0924800000012</v>
      </c>
      <c r="H1004" s="2">
        <f t="shared" si="19"/>
        <v>5.9999999997671694E-2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785880</v>
      </c>
      <c r="D1006" s="1">
        <f>BILANCA!E28</f>
        <v>906172.25</v>
      </c>
      <c r="E1006" s="1">
        <v>0</v>
      </c>
      <c r="F1006" s="1">
        <v>0</v>
      </c>
      <c r="G1006" s="2">
        <f t="shared" si="22"/>
        <v>59759.163499999995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110265</v>
      </c>
      <c r="D1013" s="1">
        <f>BILANCA!E35</f>
        <v>81698.640000000014</v>
      </c>
      <c r="E1013" s="1">
        <v>0</v>
      </c>
      <c r="F1013" s="1">
        <v>0</v>
      </c>
      <c r="G1013" s="2">
        <f t="shared" si="22"/>
        <v>8209.8683999999994</v>
      </c>
      <c r="H1013" s="2">
        <f t="shared" si="19"/>
        <v>0.35999999998603016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274660</v>
      </c>
      <c r="D1014" s="1">
        <f>BILANCA!E36</f>
        <v>281633.52</v>
      </c>
      <c r="E1014" s="1">
        <v>0</v>
      </c>
      <c r="F1014" s="1">
        <v>0</v>
      </c>
      <c r="G1014" s="2">
        <f t="shared" si="22"/>
        <v>25975.738239999999</v>
      </c>
      <c r="H1014" s="2">
        <f t="shared" si="19"/>
        <v>0.47999999998137355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164395</v>
      </c>
      <c r="D1018" s="1">
        <f>BILANCA!E40</f>
        <v>199934.88</v>
      </c>
      <c r="E1018" s="1">
        <v>0</v>
      </c>
      <c r="F1018" s="1">
        <v>0</v>
      </c>
      <c r="G1018" s="2">
        <f t="shared" si="22"/>
        <v>19749.266600000003</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186743</v>
      </c>
      <c r="D1032" s="1">
        <f>BILANCA!E54</f>
        <v>273360.64000000001</v>
      </c>
      <c r="E1032" s="1">
        <v>0</v>
      </c>
      <c r="F1032" s="1">
        <v>0</v>
      </c>
      <c r="G1032" s="2">
        <f t="shared" si="22"/>
        <v>35939.749720000007</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186743</v>
      </c>
      <c r="D1033" s="1">
        <f>BILANCA!E55</f>
        <v>273360.64000000001</v>
      </c>
      <c r="E1033" s="1">
        <v>0</v>
      </c>
      <c r="F1033" s="1">
        <v>0</v>
      </c>
      <c r="G1033" s="2">
        <f t="shared" si="22"/>
        <v>36673.214</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94375</v>
      </c>
      <c r="D1034" s="1">
        <f>BILANCA!E56</f>
        <v>94375</v>
      </c>
      <c r="E1034" s="1">
        <v>0</v>
      </c>
      <c r="F1034" s="1">
        <v>0</v>
      </c>
      <c r="G1034" s="2">
        <f t="shared" si="22"/>
        <v>14439.375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94375</v>
      </c>
      <c r="D1035" s="1">
        <f>BILANCA!E57</f>
        <v>94375</v>
      </c>
      <c r="E1035" s="1">
        <v>0</v>
      </c>
      <c r="F1035" s="1">
        <v>0</v>
      </c>
      <c r="G1035" s="2">
        <f t="shared" si="22"/>
        <v>14722.5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4226</v>
      </c>
      <c r="D1041" s="1">
        <f>BILANCA!E63</f>
        <v>4225.63</v>
      </c>
      <c r="E1041" s="1">
        <v>0</v>
      </c>
      <c r="F1041" s="1">
        <v>0</v>
      </c>
      <c r="G1041" s="2">
        <f t="shared" si="22"/>
        <v>735.28107999999997</v>
      </c>
      <c r="H1041" s="2">
        <f t="shared" si="19"/>
        <v>0.36999999999989086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4226</v>
      </c>
      <c r="D1042" s="1">
        <f>BILANCA!E64</f>
        <v>4225.63</v>
      </c>
      <c r="E1042" s="1">
        <v>0</v>
      </c>
      <c r="F1042" s="1">
        <v>0</v>
      </c>
      <c r="G1042" s="2">
        <f t="shared" si="22"/>
        <v>747.95833999999991</v>
      </c>
      <c r="H1042" s="2">
        <f t="shared" si="19"/>
        <v>0.36999999999989086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671971</v>
      </c>
      <c r="D1046" s="1">
        <f>BILANCA!E68</f>
        <v>487166.2</v>
      </c>
      <c r="E1046" s="1">
        <v>0</v>
      </c>
      <c r="F1046" s="1">
        <v>0</v>
      </c>
      <c r="G1046" s="2">
        <f t="shared" si="22"/>
        <v>103717.11420000001</v>
      </c>
      <c r="H1046" s="2">
        <f t="shared" si="19"/>
        <v>0.20000000001164153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360373</v>
      </c>
      <c r="D1047" s="1">
        <f>BILANCA!E69</f>
        <v>128754.87</v>
      </c>
      <c r="E1047" s="1">
        <v>0</v>
      </c>
      <c r="F1047" s="1">
        <v>0</v>
      </c>
      <c r="G1047" s="2">
        <f t="shared" si="22"/>
        <v>39544.495360000001</v>
      </c>
      <c r="H1047" s="2">
        <f t="shared" si="19"/>
        <v>0.13000000000465661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360373</v>
      </c>
      <c r="D1048" s="1">
        <f>BILANCA!E70</f>
        <v>128754.87</v>
      </c>
      <c r="E1048" s="1">
        <v>0</v>
      </c>
      <c r="F1048" s="1">
        <v>0</v>
      </c>
      <c r="G1048" s="2">
        <f t="shared" si="22"/>
        <v>40162.378100000002</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360373</v>
      </c>
      <c r="D1050" s="1">
        <f>BILANCA!E72</f>
        <v>128754.87</v>
      </c>
      <c r="E1050" s="1">
        <v>0</v>
      </c>
      <c r="F1050" s="1">
        <v>0</v>
      </c>
      <c r="G1050" s="2">
        <f t="shared" si="22"/>
        <v>41398.143580000004</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6015</v>
      </c>
      <c r="D1056" s="1">
        <f>BILANCA!E78</f>
        <v>30353.93</v>
      </c>
      <c r="E1056" s="1">
        <v>0</v>
      </c>
      <c r="F1056" s="1">
        <v>0</v>
      </c>
      <c r="G1056" s="2">
        <f t="shared" si="22"/>
        <v>4870.7687800000003</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6015</v>
      </c>
      <c r="D1064" s="1">
        <f>BILANCA!E86</f>
        <v>30353.93</v>
      </c>
      <c r="E1064" s="1">
        <v>0</v>
      </c>
      <c r="F1064" s="1">
        <v>0</v>
      </c>
      <c r="G1064" s="2">
        <f t="shared" si="22"/>
        <v>5404.5516600000001</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305583</v>
      </c>
      <c r="D1148" s="1">
        <f>BILANCA!E170</f>
        <v>328057.40000000002</v>
      </c>
      <c r="E1148" s="1">
        <v>0</v>
      </c>
      <c r="F1148" s="1">
        <v>0</v>
      </c>
      <c r="G1148" s="2">
        <f t="shared" si="22"/>
        <v>158680.13700000002</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305583</v>
      </c>
      <c r="D1151" s="1">
        <f>BILANCA!E173</f>
        <v>328057.40000000002</v>
      </c>
      <c r="E1151" s="1">
        <v>0</v>
      </c>
      <c r="F1151" s="1">
        <v>0</v>
      </c>
      <c r="G1151" s="2">
        <f t="shared" si="22"/>
        <v>161565.2304</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5108922</v>
      </c>
      <c r="D1152" s="1">
        <f>BILANCA!E175</f>
        <v>4767981.21</v>
      </c>
      <c r="E1152" s="1">
        <v>0</v>
      </c>
      <c r="F1152" s="1">
        <v>0</v>
      </c>
      <c r="G1152" s="2">
        <f t="shared" si="22"/>
        <v>2474985.46698</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344615</v>
      </c>
      <c r="D1153" s="1">
        <f>BILANCA!E176</f>
        <v>344850.04000000004</v>
      </c>
      <c r="E1153" s="1">
        <v>0</v>
      </c>
      <c r="F1153" s="1">
        <v>0</v>
      </c>
      <c r="G1153" s="2">
        <f t="shared" si="22"/>
        <v>175833.56360000002</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344615</v>
      </c>
      <c r="D1154" s="1">
        <f>BILANCA!E177</f>
        <v>344850.04000000004</v>
      </c>
      <c r="E1154" s="1">
        <v>0</v>
      </c>
      <c r="F1154" s="1">
        <v>0</v>
      </c>
      <c r="G1154" s="2">
        <f t="shared" si="22"/>
        <v>176867.87868000002</v>
      </c>
      <c r="H1154" s="2">
        <f t="shared" si="23"/>
        <v>4.0000000037252903E-2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285640</v>
      </c>
      <c r="D1155" s="1">
        <f>BILANCA!E178</f>
        <v>300953.92</v>
      </c>
      <c r="E1155" s="1">
        <v>0</v>
      </c>
      <c r="F1155" s="1">
        <v>0</v>
      </c>
      <c r="G1155" s="2">
        <f t="shared" si="22"/>
        <v>152658.22847999999</v>
      </c>
      <c r="H1155" s="2">
        <f t="shared" si="23"/>
        <v>8.0000000016298145E-2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50801</v>
      </c>
      <c r="D1156" s="1">
        <f>BILANCA!E179</f>
        <v>38432.21</v>
      </c>
      <c r="E1156" s="1">
        <v>0</v>
      </c>
      <c r="F1156" s="1">
        <v>0</v>
      </c>
      <c r="G1156" s="2">
        <f t="shared" si="22"/>
        <v>22086.117659999996</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466</v>
      </c>
      <c r="D1157" s="1">
        <f>BILANCA!E180</f>
        <v>453.02</v>
      </c>
      <c r="E1157" s="1">
        <v>0</v>
      </c>
      <c r="F1157" s="1">
        <v>0</v>
      </c>
      <c r="G1157" s="2">
        <f t="shared" si="22"/>
        <v>238.73495999999994</v>
      </c>
      <c r="H1157" s="2">
        <f t="shared" si="23"/>
        <v>1.999999999998181E-2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466</v>
      </c>
      <c r="D1160" s="1">
        <f>BILANCA!E183</f>
        <v>453.02</v>
      </c>
      <c r="E1160" s="1">
        <v>0</v>
      </c>
      <c r="F1160" s="1">
        <v>0</v>
      </c>
      <c r="G1160" s="2">
        <f t="shared" si="22"/>
        <v>242.85108</v>
      </c>
      <c r="H1160" s="2">
        <f t="shared" si="23"/>
        <v>1.999999999998181E-2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7708</v>
      </c>
      <c r="D1165" s="1">
        <f>BILANCA!E188</f>
        <v>5010.8900000000003</v>
      </c>
      <c r="E1165" s="1">
        <v>0</v>
      </c>
      <c r="F1165" s="1">
        <v>0</v>
      </c>
      <c r="G1165" s="2">
        <f t="shared" si="22"/>
        <v>3226.8199599999998</v>
      </c>
      <c r="H1165" s="2">
        <f t="shared" si="23"/>
        <v>0.10999999999967258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4764307</v>
      </c>
      <c r="D1214" s="1">
        <f>BILANCA!E237</f>
        <v>4423131.17</v>
      </c>
      <c r="E1214" s="1">
        <v>0</v>
      </c>
      <c r="F1214" s="1">
        <v>0</v>
      </c>
      <c r="G1214" s="2">
        <f t="shared" si="22"/>
        <v>3144041.5175400004</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4436952</v>
      </c>
      <c r="D1215" s="1">
        <f>BILANCA!E238</f>
        <v>4280815.01</v>
      </c>
      <c r="E1215" s="1">
        <v>0</v>
      </c>
      <c r="F1215" s="1">
        <v>0</v>
      </c>
      <c r="G1215" s="2">
        <f t="shared" si="22"/>
        <v>3015671.0286400001</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4436952</v>
      </c>
      <c r="D1216" s="1">
        <f>BILANCA!E239</f>
        <v>4280815.01</v>
      </c>
      <c r="E1216" s="1">
        <v>0</v>
      </c>
      <c r="F1216" s="1">
        <v>0</v>
      </c>
      <c r="G1216" s="2">
        <f t="shared" si="22"/>
        <v>3028669.6106599998</v>
      </c>
      <c r="H1216" s="2">
        <f t="shared" si="23"/>
        <v>9.9999997764825821E-3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4118147</v>
      </c>
      <c r="D1217" s="1">
        <f>BILANCA!E240</f>
        <v>3962010.28</v>
      </c>
      <c r="E1217" s="1">
        <v>0</v>
      </c>
      <c r="F1217" s="1">
        <v>0</v>
      </c>
      <c r="G1217" s="2">
        <f t="shared" si="22"/>
        <v>2817867.2090400001</v>
      </c>
      <c r="H1217" s="2">
        <f t="shared" si="23"/>
        <v>0.27999999979510903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318805</v>
      </c>
      <c r="D1218" s="1">
        <f>BILANCA!E241</f>
        <v>318804.73</v>
      </c>
      <c r="E1218" s="1">
        <v>0</v>
      </c>
      <c r="F1218" s="1">
        <v>0</v>
      </c>
      <c r="G1218" s="2">
        <f t="shared" si="22"/>
        <v>224757.39809999999</v>
      </c>
      <c r="H1218" s="2">
        <f t="shared" si="23"/>
        <v>0.27000000001862645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327355</v>
      </c>
      <c r="D1222" s="1">
        <f>BILANCA!E245</f>
        <v>142316.16</v>
      </c>
      <c r="E1222" s="1">
        <v>0</v>
      </c>
      <c r="F1222" s="1">
        <v>0</v>
      </c>
      <c r="G1222" s="2">
        <f t="shared" si="22"/>
        <v>146264.96948</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4390193</v>
      </c>
      <c r="D1223" s="1">
        <f>BILANCA!E246</f>
        <v>142316.16</v>
      </c>
      <c r="E1223" s="1">
        <v>0</v>
      </c>
      <c r="F1223" s="1">
        <v>0</v>
      </c>
      <c r="G1223" s="2">
        <f t="shared" si="22"/>
        <v>1121958.0768000002</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4390193</v>
      </c>
      <c r="D1224" s="1">
        <f>BILANCA!E247</f>
        <v>142316.16</v>
      </c>
      <c r="E1224" s="1">
        <v>0</v>
      </c>
      <c r="F1224" s="1">
        <v>0</v>
      </c>
      <c r="G1224" s="2">
        <f t="shared" si="22"/>
        <v>1126632.90212</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4062838</v>
      </c>
      <c r="D1227" s="1">
        <f>BILANCA!E250</f>
        <v>0</v>
      </c>
      <c r="E1227" s="1">
        <v>0</v>
      </c>
      <c r="F1227" s="1">
        <v>0</v>
      </c>
      <c r="G1227" s="2">
        <f t="shared" si="22"/>
        <v>991332.47199999995</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4062838</v>
      </c>
      <c r="D1229" s="1">
        <f>BILANCA!E252</f>
        <v>0</v>
      </c>
      <c r="E1229" s="1">
        <v>0</v>
      </c>
      <c r="F1229" s="1">
        <v>0</v>
      </c>
      <c r="G1229" s="2">
        <f t="shared" si="22"/>
        <v>999458.14799999993</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264510</v>
      </c>
      <c r="D1236" s="1">
        <f>BILANCA!E259</f>
        <v>240485.62</v>
      </c>
      <c r="E1236" s="1">
        <v>0</v>
      </c>
      <c r="F1236" s="1">
        <v>0</v>
      </c>
      <c r="G1236" s="2">
        <f t="shared" si="22"/>
        <v>188606.75371999998</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264510</v>
      </c>
      <c r="D1237" s="1">
        <f>BILANCA!E260</f>
        <v>240485.62</v>
      </c>
      <c r="E1237" s="1">
        <v>0</v>
      </c>
      <c r="F1237" s="1">
        <v>0</v>
      </c>
      <c r="G1237" s="2">
        <f t="shared" si="22"/>
        <v>189352.23496</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5152</v>
      </c>
      <c r="D1244" s="1">
        <f>BILANCA!E268</f>
        <v>2454.8200000000002</v>
      </c>
      <c r="E1244" s="1">
        <v>0</v>
      </c>
      <c r="F1244" s="1">
        <v>0</v>
      </c>
      <c r="G1244" s="2">
        <f t="shared" si="24"/>
        <v>2626.0880400000001</v>
      </c>
      <c r="H1244" s="2">
        <f t="shared" si="23"/>
        <v>0.17999999999983629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864</v>
      </c>
      <c r="D1245" s="1">
        <f>BILANCA!E269</f>
        <v>27899.11</v>
      </c>
      <c r="E1245" s="1">
        <v>0</v>
      </c>
      <c r="F1245" s="1">
        <v>0</v>
      </c>
      <c r="G1245" s="2">
        <f t="shared" si="24"/>
        <v>14845.50164</v>
      </c>
      <c r="H1245" s="2">
        <f t="shared" si="23"/>
        <v>0.11000000000058208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344615</v>
      </c>
      <c r="D1264" s="1">
        <f>BILANCA!E288</f>
        <v>344850.04</v>
      </c>
      <c r="E1264" s="1">
        <v>0</v>
      </c>
      <c r="F1264" s="1">
        <v>0</v>
      </c>
      <c r="G1264" s="2">
        <f t="shared" si="24"/>
        <v>290642.53748</v>
      </c>
      <c r="H1264" s="2">
        <f t="shared" si="23"/>
        <v>3.9999999979045242E-2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7708</v>
      </c>
      <c r="D1278" s="1">
        <f>BILANCA!E302</f>
        <v>5010.8900000000003</v>
      </c>
      <c r="E1278" s="1">
        <v>0</v>
      </c>
      <c r="F1278" s="1">
        <v>0</v>
      </c>
      <c r="G1278" s="2">
        <f t="shared" si="24"/>
        <v>5230.2850999999991</v>
      </c>
      <c r="H1278" s="2">
        <f t="shared" si="23"/>
        <v>0.10999999999967258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4426471</v>
      </c>
      <c r="D1408" s="1">
        <f>'RAS-funkcijski'!E114</f>
        <v>4864857.8900000006</v>
      </c>
      <c r="E1408" s="1">
        <v>0</v>
      </c>
      <c r="F1408" s="1">
        <v>0</v>
      </c>
      <c r="G1408" s="2">
        <f t="shared" si="24"/>
        <v>1557180.5458000002</v>
      </c>
      <c r="H1408" s="2">
        <f t="shared" si="27"/>
        <v>0.10999999940395355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4339001</v>
      </c>
      <c r="D1409" s="1">
        <f>'RAS-funkcijski'!E115</f>
        <v>4701203.07</v>
      </c>
      <c r="E1409" s="1">
        <v>0</v>
      </c>
      <c r="F1409" s="1">
        <v>0</v>
      </c>
      <c r="G1409" s="2">
        <f t="shared" si="24"/>
        <v>1525296.1925400002</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156010.59</v>
      </c>
      <c r="E1410" s="1">
        <v>0</v>
      </c>
      <c r="F1410" s="1">
        <v>0</v>
      </c>
      <c r="G1410" s="2">
        <f t="shared" si="24"/>
        <v>34946.372159999999</v>
      </c>
      <c r="H1410" s="2">
        <f t="shared" si="27"/>
        <v>0.41000000000349246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4339001</v>
      </c>
      <c r="D1411" s="1">
        <f>'RAS-funkcijski'!E117</f>
        <v>4545192.4800000004</v>
      </c>
      <c r="E1411" s="1">
        <v>0</v>
      </c>
      <c r="F1411" s="1">
        <v>0</v>
      </c>
      <c r="G1411" s="2">
        <f t="shared" si="24"/>
        <v>1517520.6134800003</v>
      </c>
      <c r="H1411" s="2">
        <f t="shared" si="27"/>
        <v>0.48000000044703484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87470</v>
      </c>
      <c r="D1420" s="1">
        <f>'RAS-funkcijski'!E126</f>
        <v>163654.82</v>
      </c>
      <c r="E1420" s="1">
        <v>0</v>
      </c>
      <c r="F1420" s="1">
        <v>0</v>
      </c>
      <c r="G1420" s="2">
        <f t="shared" si="24"/>
        <v>50603.116080000007</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4426471</v>
      </c>
      <c r="D1435" s="13">
        <f>'RAS-funkcijski'!E141</f>
        <v>4864857.8900000006</v>
      </c>
      <c r="E1435" s="13">
        <v>0</v>
      </c>
      <c r="F1435" s="13">
        <v>0</v>
      </c>
      <c r="G1435" s="14">
        <f t="shared" si="24"/>
        <v>1939397.5888600003</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24687.5</v>
      </c>
      <c r="D1436" s="6">
        <f>'P-VRIO'!E5</f>
        <v>0</v>
      </c>
      <c r="E1436" s="6">
        <v>0</v>
      </c>
      <c r="F1436" s="6">
        <v>0</v>
      </c>
      <c r="G1436" s="7">
        <f t="shared" si="24"/>
        <v>24.6875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24687.5</v>
      </c>
      <c r="D1437" s="1">
        <f>'P-VRIO'!E6</f>
        <v>0</v>
      </c>
      <c r="E1437" s="1">
        <v>0</v>
      </c>
      <c r="F1437" s="1">
        <v>0</v>
      </c>
      <c r="G1437" s="2">
        <f t="shared" si="24"/>
        <v>49.375</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24687.5</v>
      </c>
      <c r="D1438" s="1">
        <f>'P-VRIO'!E7</f>
        <v>0</v>
      </c>
      <c r="E1438" s="1">
        <v>0</v>
      </c>
      <c r="F1438" s="1">
        <v>0</v>
      </c>
      <c r="G1438" s="2">
        <f t="shared" si="24"/>
        <v>74.0625</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24687.5</v>
      </c>
      <c r="D1440" s="1">
        <f>'P-VRIO'!E9</f>
        <v>0</v>
      </c>
      <c r="E1440" s="1">
        <v>0</v>
      </c>
      <c r="F1440" s="1">
        <v>0</v>
      </c>
      <c r="G1440" s="2">
        <f t="shared" si="24"/>
        <v>123.4375</v>
      </c>
      <c r="H1440" s="2">
        <f t="shared" si="27"/>
        <v>0.5</v>
      </c>
      <c r="I1440" s="10">
        <f t="shared" si="28"/>
        <v>61.71875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344614.97</v>
      </c>
      <c r="D1480" s="6"/>
      <c r="E1480" s="6">
        <v>0</v>
      </c>
      <c r="F1480" s="6">
        <v>0</v>
      </c>
      <c r="G1480" s="7">
        <f t="shared" ref="G1480:G1580" si="34">B1480/1000*C1480</f>
        <v>344.61496999999997</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4736157.5</v>
      </c>
      <c r="D1481" s="1">
        <v>0</v>
      </c>
      <c r="E1481" s="1">
        <v>0</v>
      </c>
      <c r="F1481" s="1">
        <v>0</v>
      </c>
      <c r="G1481" s="2">
        <f t="shared" si="34"/>
        <v>9472.3150000000005</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4603193.68</v>
      </c>
      <c r="D1483" s="1">
        <v>0</v>
      </c>
      <c r="E1483" s="1">
        <v>0</v>
      </c>
      <c r="F1483" s="1">
        <v>0</v>
      </c>
      <c r="G1483" s="2">
        <f t="shared" si="34"/>
        <v>18412.774719999998</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3718677.07</v>
      </c>
      <c r="D1484" s="1">
        <v>0</v>
      </c>
      <c r="E1484" s="1">
        <v>0</v>
      </c>
      <c r="F1484" s="1">
        <v>0</v>
      </c>
      <c r="G1484" s="2">
        <f t="shared" si="34"/>
        <v>18593.38535</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737033.66</v>
      </c>
      <c r="D1485" s="1">
        <v>0</v>
      </c>
      <c r="E1485" s="1">
        <v>0</v>
      </c>
      <c r="F1485" s="1">
        <v>0</v>
      </c>
      <c r="G1485" s="2">
        <f t="shared" si="34"/>
        <v>4422.2019600000003</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18920.689999999999</v>
      </c>
      <c r="D1486" s="1">
        <v>0</v>
      </c>
      <c r="E1486" s="1">
        <v>0</v>
      </c>
      <c r="F1486" s="1">
        <v>0</v>
      </c>
      <c r="G1486" s="2">
        <f t="shared" si="34"/>
        <v>132.44483</v>
      </c>
      <c r="H1486" s="2">
        <f t="shared" si="35"/>
        <v>0.31000000000130967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127567.03999999999</v>
      </c>
      <c r="D1489" s="1">
        <v>0</v>
      </c>
      <c r="E1489" s="1">
        <v>0</v>
      </c>
      <c r="F1489" s="1">
        <v>0</v>
      </c>
      <c r="G1489" s="2">
        <f t="shared" si="34"/>
        <v>1275.6704</v>
      </c>
      <c r="H1489" s="2">
        <f t="shared" si="35"/>
        <v>3.9999999993597157E-2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995.22</v>
      </c>
      <c r="D1491" s="1">
        <v>0</v>
      </c>
      <c r="E1491" s="1">
        <v>0</v>
      </c>
      <c r="F1491" s="1">
        <v>0</v>
      </c>
      <c r="G1491" s="2">
        <f t="shared" si="34"/>
        <v>11.942640000000001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132963.82</v>
      </c>
      <c r="D1492" s="1">
        <v>0</v>
      </c>
      <c r="E1492" s="1">
        <v>0</v>
      </c>
      <c r="F1492" s="1">
        <v>0</v>
      </c>
      <c r="G1492" s="2">
        <f t="shared" si="34"/>
        <v>1728.5296599999999</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4735922.4300000006</v>
      </c>
      <c r="D1499" s="1">
        <v>0</v>
      </c>
      <c r="E1499" s="1">
        <v>0</v>
      </c>
      <c r="F1499" s="1">
        <v>0</v>
      </c>
      <c r="G1499" s="2">
        <f t="shared" si="34"/>
        <v>94718.448600000018</v>
      </c>
      <c r="H1499" s="2">
        <f t="shared" si="35"/>
        <v>0.43000000063329935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4602958.6100000003</v>
      </c>
      <c r="D1501" s="1">
        <v>0</v>
      </c>
      <c r="E1501" s="1">
        <v>0</v>
      </c>
      <c r="F1501" s="1">
        <v>0</v>
      </c>
      <c r="G1501" s="2">
        <f t="shared" si="34"/>
        <v>101265.08942</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3703363.09</v>
      </c>
      <c r="D1502" s="1">
        <v>0</v>
      </c>
      <c r="E1502" s="1">
        <v>0</v>
      </c>
      <c r="F1502" s="1">
        <v>0</v>
      </c>
      <c r="G1502" s="2">
        <f t="shared" si="34"/>
        <v>85177.35106999999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749402.66</v>
      </c>
      <c r="D1503" s="1">
        <v>0</v>
      </c>
      <c r="E1503" s="1">
        <v>0</v>
      </c>
      <c r="F1503" s="1">
        <v>0</v>
      </c>
      <c r="G1503" s="2">
        <f t="shared" si="34"/>
        <v>17985.663840000001</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18933.7</v>
      </c>
      <c r="D1504" s="1">
        <v>0</v>
      </c>
      <c r="E1504" s="1">
        <v>0</v>
      </c>
      <c r="F1504" s="1">
        <v>0</v>
      </c>
      <c r="G1504" s="2">
        <f t="shared" si="34"/>
        <v>473.34250000000003</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127567.03999999999</v>
      </c>
      <c r="D1507" s="1">
        <v>0</v>
      </c>
      <c r="E1507" s="1">
        <v>0</v>
      </c>
      <c r="F1507" s="1">
        <v>0</v>
      </c>
      <c r="G1507" s="2">
        <f t="shared" si="34"/>
        <v>3571.8771200000001</v>
      </c>
      <c r="H1507" s="2">
        <f t="shared" si="35"/>
        <v>3.9999999993597157E-2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3692.12</v>
      </c>
      <c r="D1509" s="1">
        <v>0</v>
      </c>
      <c r="E1509" s="1">
        <v>0</v>
      </c>
      <c r="F1509" s="1">
        <v>0</v>
      </c>
      <c r="G1509" s="2">
        <f t="shared" si="34"/>
        <v>110.7636</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132963.82</v>
      </c>
      <c r="D1510" s="1">
        <v>0</v>
      </c>
      <c r="E1510" s="1">
        <v>0</v>
      </c>
      <c r="F1510" s="1">
        <v>0</v>
      </c>
      <c r="G1510" s="2">
        <f t="shared" si="34"/>
        <v>4121.87842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344850.03999999911</v>
      </c>
      <c r="D1517" s="1">
        <v>0</v>
      </c>
      <c r="E1517" s="1">
        <v>0</v>
      </c>
      <c r="F1517" s="1">
        <v>0</v>
      </c>
      <c r="G1517" s="2">
        <f t="shared" si="34"/>
        <v>13104.301519999966</v>
      </c>
      <c r="H1517" s="2">
        <f t="shared" si="35"/>
        <v>3.9999999105930328E-2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344850.04</v>
      </c>
      <c r="D1576" s="1">
        <v>0</v>
      </c>
      <c r="E1576" s="1">
        <v>0</v>
      </c>
      <c r="F1576" s="1">
        <v>0</v>
      </c>
      <c r="G1576" s="2">
        <f t="shared" si="34"/>
        <v>33450.453880000001</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344850.04</v>
      </c>
      <c r="D1578" s="1">
        <v>0</v>
      </c>
      <c r="E1578" s="1">
        <v>0</v>
      </c>
      <c r="F1578" s="1">
        <v>0</v>
      </c>
      <c r="G1578" s="2">
        <f t="shared" si="34"/>
        <v>34140.153959999996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2">
        <f>'PR-RAS'!D6</f>
        <v>4466018</v>
      </c>
      <c r="I16" s="172">
        <f>'PR-RAS'!E6</f>
        <v>4667927.7299999995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2">
        <f>'PR-RAS'!D151</f>
        <v>4301800</v>
      </c>
      <c r="I17" s="172">
        <f>'PR-RAS'!E151</f>
        <v>4731894.0699999994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2">
        <f>'PR-RAS'!D645</f>
        <v>327355</v>
      </c>
      <c r="I18" s="172">
        <f>'PR-RAS'!E645</f>
        <v>142316.15999999968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9" t="str">
        <f>BILANCA!C7</f>
        <v>B002</v>
      </c>
      <c r="H20" s="174">
        <f>BILANCA!D7</f>
        <v>4436951</v>
      </c>
      <c r="I20" s="175">
        <f>BILANCA!E7</f>
        <v>4280815.0100000007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60" t="str">
        <f>BILANCA!C68</f>
        <v>1</v>
      </c>
      <c r="H21" s="176">
        <f>BILANCA!D68</f>
        <v>671971</v>
      </c>
      <c r="I21" s="177">
        <f>BILANCA!E68</f>
        <v>487166.2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60" t="str">
        <f>BILANCA!C176</f>
        <v>2</v>
      </c>
      <c r="H22" s="176">
        <f>BILANCA!D176</f>
        <v>344615</v>
      </c>
      <c r="I22" s="177">
        <f>BILANCA!E176</f>
        <v>344850.04000000004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61" t="str">
        <f>BILANCA!C237</f>
        <v>9</v>
      </c>
      <c r="H23" s="178">
        <f>BILANCA!D237</f>
        <v>4764307</v>
      </c>
      <c r="I23" s="179">
        <f>BILANCA!E237</f>
        <v>4423131.17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60" t="str">
        <f>'RAS-funkcijski'!C114</f>
        <v>09</v>
      </c>
      <c r="H27" s="176">
        <f>'RAS-funkcijski'!D114</f>
        <v>4426471</v>
      </c>
      <c r="I27" s="177">
        <f>'RAS-funkcijski'!E114</f>
        <v>4864857.8900000006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61" t="str">
        <f>'RAS-funkcijski'!C141</f>
        <v>R1</v>
      </c>
      <c r="H28" s="180">
        <f>'RAS-funkcijski'!D141</f>
        <v>4426471</v>
      </c>
      <c r="I28" s="181">
        <f>'RAS-funkcijski'!E141</f>
        <v>4864857.8900000006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9" t="str">
        <f>'P-VRIO'!C5</f>
        <v>9151</v>
      </c>
      <c r="H29" s="174">
        <f>'P-VRIO'!D5</f>
        <v>24687.5</v>
      </c>
      <c r="I29" s="175">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9" t="str">
        <f>OBVEZE!C5</f>
        <v>V001</v>
      </c>
      <c r="H33" s="182" t="s">
        <v>46</v>
      </c>
      <c r="I33" s="183">
        <f>OBVEZE!D5</f>
        <v>344614.97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60" t="str">
        <f>OBVEZE!C42</f>
        <v>V006</v>
      </c>
      <c r="H34" s="176" t="s">
        <v>46</v>
      </c>
      <c r="I34" s="177">
        <f>OBVEZE!D42</f>
        <v>344850.03999999911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61" t="str">
        <f>OBVEZE!C101</f>
        <v>V009</v>
      </c>
      <c r="H36" s="180" t="s">
        <v>46</v>
      </c>
      <c r="I36" s="181">
        <f>OBVEZE!D101</f>
        <v>344850.04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0" t="s">
        <v>47</v>
      </c>
      <c r="I39" s="340"/>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8" t="s">
        <v>48</v>
      </c>
      <c r="B2" s="349"/>
      <c r="C2" s="349"/>
      <c r="D2" s="349"/>
      <c r="E2" s="349"/>
      <c r="F2" s="349"/>
    </row>
    <row r="3" spans="1:25" s="224" customFormat="1" ht="48" x14ac:dyDescent="0.2">
      <c r="A3" s="306" t="s">
        <v>49</v>
      </c>
      <c r="B3" s="307" t="s">
        <v>41</v>
      </c>
      <c r="C3" s="281" t="s">
        <v>42</v>
      </c>
      <c r="D3" s="307" t="s">
        <v>50</v>
      </c>
      <c r="E3" s="307" t="s">
        <v>51</v>
      </c>
      <c r="F3" s="282"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0" t="s">
        <v>54</v>
      </c>
      <c r="B5" s="351"/>
      <c r="C5" s="216"/>
      <c r="D5" s="74"/>
      <c r="E5" s="74"/>
      <c r="F5" s="61"/>
    </row>
    <row r="6" spans="1:25" ht="12.75" customHeight="1" x14ac:dyDescent="0.2">
      <c r="A6" s="55">
        <v>6</v>
      </c>
      <c r="B6" s="87" t="s">
        <v>55</v>
      </c>
      <c r="C6" s="52" t="s">
        <v>56</v>
      </c>
      <c r="D6" s="53">
        <f>D7+D44+D50+D82+D106+D124+D133+D139</f>
        <v>4466018</v>
      </c>
      <c r="E6" s="53">
        <f>E7+E44+E50+E82+E106+E124+E133+E139</f>
        <v>4667927.7299999995</v>
      </c>
      <c r="F6" s="54">
        <f t="shared" ref="F6:F131" si="0">IF(D6&lt;&gt;0,IF(E6/D6&gt;=100,"&gt;&gt;100",E6/D6*100),"-")</f>
        <v>104.52102365015097</v>
      </c>
    </row>
    <row r="7" spans="1:25" ht="12.75" customHeight="1" x14ac:dyDescent="0.2">
      <c r="A7" s="55">
        <v>61</v>
      </c>
      <c r="B7" s="305"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3943248</v>
      </c>
      <c r="E50" s="53">
        <f>E51+E54+E59+E62+E65+E68+E71+E74+E77</f>
        <v>4010559.8</v>
      </c>
      <c r="F50" s="54">
        <f t="shared" si="0"/>
        <v>101.7070141162818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115210</v>
      </c>
      <c r="E62" s="53">
        <f t="shared" si="13"/>
        <v>0</v>
      </c>
      <c r="F62" s="54">
        <f t="shared" si="0"/>
        <v>0</v>
      </c>
    </row>
    <row r="63" spans="1:6" ht="12.75" customHeight="1" x14ac:dyDescent="0.2">
      <c r="A63" s="55">
        <v>6341</v>
      </c>
      <c r="B63" s="87" t="s">
        <v>169</v>
      </c>
      <c r="C63" s="52" t="s">
        <v>170</v>
      </c>
      <c r="D63" s="244">
        <v>115210</v>
      </c>
      <c r="E63" s="244">
        <v>0</v>
      </c>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3817638</v>
      </c>
      <c r="E68" s="53">
        <f t="shared" si="15"/>
        <v>4004239.8</v>
      </c>
      <c r="F68" s="54">
        <f t="shared" si="0"/>
        <v>104.88788617464515</v>
      </c>
    </row>
    <row r="69" spans="1:6" ht="12.75" customHeight="1" x14ac:dyDescent="0.2">
      <c r="A69" s="55" t="s">
        <v>181</v>
      </c>
      <c r="B69" s="87" t="s">
        <v>182</v>
      </c>
      <c r="C69" s="52" t="s">
        <v>181</v>
      </c>
      <c r="D69" s="244">
        <v>3779781</v>
      </c>
      <c r="E69" s="244">
        <v>3998640.52</v>
      </c>
      <c r="F69" s="54">
        <f t="shared" si="0"/>
        <v>105.79026985955007</v>
      </c>
    </row>
    <row r="70" spans="1:6" ht="24" x14ac:dyDescent="0.2">
      <c r="A70" s="55" t="s">
        <v>183</v>
      </c>
      <c r="B70" s="87" t="s">
        <v>184</v>
      </c>
      <c r="C70" s="52" t="s">
        <v>183</v>
      </c>
      <c r="D70" s="244">
        <v>37857</v>
      </c>
      <c r="E70" s="244">
        <v>5599.28</v>
      </c>
      <c r="F70" s="54">
        <f t="shared" si="0"/>
        <v>14.79060675700663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10400</v>
      </c>
      <c r="E77" s="53">
        <f t="shared" si="18"/>
        <v>6320</v>
      </c>
      <c r="F77" s="54">
        <f t="shared" si="0"/>
        <v>60.769230769230766</v>
      </c>
    </row>
    <row r="78" spans="1:6" ht="12.75" customHeight="1" x14ac:dyDescent="0.2">
      <c r="A78" s="55">
        <v>6391</v>
      </c>
      <c r="B78" s="87" t="s">
        <v>199</v>
      </c>
      <c r="C78" s="52" t="s">
        <v>200</v>
      </c>
      <c r="D78" s="244">
        <v>10400</v>
      </c>
      <c r="E78" s="244">
        <v>6320</v>
      </c>
      <c r="F78" s="54">
        <f t="shared" si="0"/>
        <v>60.769230769230766</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3</v>
      </c>
      <c r="E82" s="53">
        <f t="shared" si="19"/>
        <v>1.61</v>
      </c>
      <c r="F82" s="54">
        <f t="shared" si="0"/>
        <v>53.666666666666671</v>
      </c>
    </row>
    <row r="83" spans="1:6" ht="12.75" customHeight="1" x14ac:dyDescent="0.2">
      <c r="A83" s="55">
        <v>641</v>
      </c>
      <c r="B83" s="87" t="s">
        <v>209</v>
      </c>
      <c r="C83" s="52" t="s">
        <v>210</v>
      </c>
      <c r="D83" s="53">
        <f t="shared" ref="D83:E83" si="20">SUM(D84:D90)</f>
        <v>3</v>
      </c>
      <c r="E83" s="53">
        <f t="shared" si="20"/>
        <v>1.61</v>
      </c>
      <c r="F83" s="54">
        <f t="shared" si="0"/>
        <v>53.666666666666671</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3</v>
      </c>
      <c r="E85" s="244">
        <v>1.61</v>
      </c>
      <c r="F85" s="54">
        <f t="shared" si="0"/>
        <v>53.666666666666671</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68001</v>
      </c>
      <c r="E106" s="53">
        <f t="shared" si="23"/>
        <v>96846.21</v>
      </c>
      <c r="F106" s="54">
        <f t="shared" si="0"/>
        <v>142.41880266466671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68001</v>
      </c>
      <c r="E112" s="53">
        <f t="shared" si="25"/>
        <v>96846.21</v>
      </c>
      <c r="F112" s="54">
        <f t="shared" si="0"/>
        <v>142.41880266466671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68001</v>
      </c>
      <c r="E117" s="244">
        <v>96846.21</v>
      </c>
      <c r="F117" s="54">
        <f t="shared" si="0"/>
        <v>142.41880266466671</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10049</v>
      </c>
      <c r="E124" s="53">
        <f t="shared" si="27"/>
        <v>5600</v>
      </c>
      <c r="F124" s="54">
        <f t="shared" si="0"/>
        <v>55.72693800378147</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10049</v>
      </c>
      <c r="E128" s="53">
        <f t="shared" si="29"/>
        <v>5600</v>
      </c>
      <c r="F128" s="54">
        <f t="shared" si="0"/>
        <v>55.72693800378147</v>
      </c>
    </row>
    <row r="129" spans="1:6" ht="12.75" customHeight="1" x14ac:dyDescent="0.2">
      <c r="A129" s="55">
        <v>6631</v>
      </c>
      <c r="B129" s="88" t="s">
        <v>301</v>
      </c>
      <c r="C129" s="52" t="s">
        <v>302</v>
      </c>
      <c r="D129" s="244">
        <v>10049</v>
      </c>
      <c r="E129" s="244">
        <v>5600</v>
      </c>
      <c r="F129" s="54">
        <f t="shared" si="0"/>
        <v>55.72693800378147</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444717</v>
      </c>
      <c r="E133" s="53">
        <f t="shared" si="30"/>
        <v>554920.11</v>
      </c>
      <c r="F133" s="54">
        <f t="shared" ref="F133:F223" si="31">IF(D133&lt;&gt;0,IF(E133/D133&gt;=100,"&gt;&gt;100",E133/D133*100),"-")</f>
        <v>124.78050310646995</v>
      </c>
    </row>
    <row r="134" spans="1:6" ht="24" x14ac:dyDescent="0.2">
      <c r="A134" s="55">
        <v>671</v>
      </c>
      <c r="B134" s="234" t="s">
        <v>311</v>
      </c>
      <c r="C134" s="52" t="s">
        <v>312</v>
      </c>
      <c r="D134" s="53">
        <f t="shared" ref="D134:E134" si="32">SUM(D135:D137)</f>
        <v>444717</v>
      </c>
      <c r="E134" s="53">
        <f t="shared" si="32"/>
        <v>554920.11</v>
      </c>
      <c r="F134" s="54">
        <f t="shared" si="31"/>
        <v>124.78050310646995</v>
      </c>
    </row>
    <row r="135" spans="1:6" ht="12.75" customHeight="1" x14ac:dyDescent="0.2">
      <c r="A135" s="55">
        <v>6711</v>
      </c>
      <c r="B135" s="87" t="s">
        <v>313</v>
      </c>
      <c r="C135" s="52" t="s">
        <v>314</v>
      </c>
      <c r="D135" s="244">
        <v>444717</v>
      </c>
      <c r="E135" s="244">
        <v>554920.11</v>
      </c>
      <c r="F135" s="54">
        <f t="shared" si="31"/>
        <v>124.78050310646995</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4301800</v>
      </c>
      <c r="E151" s="53">
        <f t="shared" si="35"/>
        <v>4731894.0699999994</v>
      </c>
      <c r="F151" s="54">
        <f t="shared" si="31"/>
        <v>109.99800246408478</v>
      </c>
    </row>
    <row r="152" spans="1:6" ht="12.75" customHeight="1" x14ac:dyDescent="0.2">
      <c r="A152" s="55">
        <v>31</v>
      </c>
      <c r="B152" s="87" t="s">
        <v>346</v>
      </c>
      <c r="C152" s="52" t="s">
        <v>35</v>
      </c>
      <c r="D152" s="53">
        <f t="shared" ref="D152:E152" si="36">D153+D158+D159</f>
        <v>3500717</v>
      </c>
      <c r="E152" s="53">
        <f t="shared" si="36"/>
        <v>3702367.87</v>
      </c>
      <c r="F152" s="54">
        <f t="shared" si="31"/>
        <v>105.76027339542158</v>
      </c>
    </row>
    <row r="153" spans="1:6" ht="12.75" customHeight="1" x14ac:dyDescent="0.2">
      <c r="A153" s="55">
        <v>311</v>
      </c>
      <c r="B153" s="87" t="s">
        <v>347</v>
      </c>
      <c r="C153" s="52" t="s">
        <v>348</v>
      </c>
      <c r="D153" s="53">
        <f t="shared" ref="D153:E153" si="37">SUM(D154:D157)</f>
        <v>2852343</v>
      </c>
      <c r="E153" s="53">
        <f t="shared" si="37"/>
        <v>3057791.85</v>
      </c>
      <c r="F153" s="54">
        <f t="shared" si="31"/>
        <v>107.20281011084572</v>
      </c>
    </row>
    <row r="154" spans="1:6" ht="12.75" customHeight="1" x14ac:dyDescent="0.2">
      <c r="A154" s="55">
        <v>3111</v>
      </c>
      <c r="B154" s="87" t="s">
        <v>349</v>
      </c>
      <c r="C154" s="52" t="s">
        <v>350</v>
      </c>
      <c r="D154" s="244">
        <v>2852343</v>
      </c>
      <c r="E154" s="244">
        <v>3057791.85</v>
      </c>
      <c r="F154" s="54">
        <f t="shared" si="31"/>
        <v>107.20281011084572</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177336</v>
      </c>
      <c r="E158" s="244">
        <v>155719.04999999999</v>
      </c>
      <c r="F158" s="54">
        <f t="shared" si="31"/>
        <v>87.810173907159282</v>
      </c>
    </row>
    <row r="159" spans="1:6" ht="12.75" customHeight="1" x14ac:dyDescent="0.2">
      <c r="A159" s="55">
        <v>313</v>
      </c>
      <c r="B159" s="87" t="s">
        <v>359</v>
      </c>
      <c r="C159" s="52" t="s">
        <v>360</v>
      </c>
      <c r="D159" s="53">
        <f t="shared" ref="D159:E159" si="38">SUM(D160:D162)</f>
        <v>471038</v>
      </c>
      <c r="E159" s="53">
        <f t="shared" si="38"/>
        <v>488856.97000000003</v>
      </c>
      <c r="F159" s="54">
        <f t="shared" si="31"/>
        <v>103.78291560341204</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470063</v>
      </c>
      <c r="E161" s="244">
        <v>488169.77</v>
      </c>
      <c r="F161" s="54">
        <f t="shared" si="31"/>
        <v>103.85198792502281</v>
      </c>
    </row>
    <row r="162" spans="1:6" ht="12.75" customHeight="1" x14ac:dyDescent="0.2">
      <c r="A162" s="55">
        <v>3133</v>
      </c>
      <c r="B162" s="87" t="s">
        <v>364</v>
      </c>
      <c r="C162" s="52" t="s">
        <v>365</v>
      </c>
      <c r="D162" s="244">
        <v>975</v>
      </c>
      <c r="E162" s="244">
        <v>687.2</v>
      </c>
      <c r="F162" s="54">
        <f t="shared" si="31"/>
        <v>70.482051282051287</v>
      </c>
    </row>
    <row r="163" spans="1:6" ht="12.75" customHeight="1" x14ac:dyDescent="0.2">
      <c r="A163" s="55">
        <v>32</v>
      </c>
      <c r="B163" s="87" t="s">
        <v>366</v>
      </c>
      <c r="C163" s="52" t="s">
        <v>367</v>
      </c>
      <c r="D163" s="53">
        <f t="shared" ref="D163:E163" si="39">D164+D169+D177+D187+D188</f>
        <v>671864</v>
      </c>
      <c r="E163" s="53">
        <f t="shared" si="39"/>
        <v>883090.7699999999</v>
      </c>
      <c r="F163" s="54">
        <f t="shared" si="31"/>
        <v>131.43891769762928</v>
      </c>
    </row>
    <row r="164" spans="1:6" ht="12.75" customHeight="1" x14ac:dyDescent="0.2">
      <c r="A164" s="55">
        <v>321</v>
      </c>
      <c r="B164" s="87" t="s">
        <v>368</v>
      </c>
      <c r="C164" s="52" t="s">
        <v>369</v>
      </c>
      <c r="D164" s="53">
        <f t="shared" ref="D164:E164" si="40">SUM(D165:D168)</f>
        <v>167754</v>
      </c>
      <c r="E164" s="53">
        <f t="shared" si="40"/>
        <v>260953.24</v>
      </c>
      <c r="F164" s="54">
        <f t="shared" si="31"/>
        <v>155.55708954779021</v>
      </c>
    </row>
    <row r="165" spans="1:6" ht="12.75" customHeight="1" x14ac:dyDescent="0.2">
      <c r="A165" s="55">
        <v>3211</v>
      </c>
      <c r="B165" s="87" t="s">
        <v>370</v>
      </c>
      <c r="C165" s="52" t="s">
        <v>371</v>
      </c>
      <c r="D165" s="244">
        <v>21287</v>
      </c>
      <c r="E165" s="244">
        <v>30965.18</v>
      </c>
      <c r="F165" s="54">
        <f t="shared" si="31"/>
        <v>145.46521351059332</v>
      </c>
    </row>
    <row r="166" spans="1:6" ht="12.75" customHeight="1" x14ac:dyDescent="0.2">
      <c r="A166" s="55">
        <v>3212</v>
      </c>
      <c r="B166" s="87" t="s">
        <v>372</v>
      </c>
      <c r="C166" s="52" t="s">
        <v>373</v>
      </c>
      <c r="D166" s="244">
        <v>132457</v>
      </c>
      <c r="E166" s="244">
        <v>229869.66</v>
      </c>
      <c r="F166" s="54">
        <f t="shared" si="31"/>
        <v>173.54285541722973</v>
      </c>
    </row>
    <row r="167" spans="1:6" ht="12.75" customHeight="1" x14ac:dyDescent="0.2">
      <c r="A167" s="55">
        <v>3213</v>
      </c>
      <c r="B167" s="87" t="s">
        <v>374</v>
      </c>
      <c r="C167" s="52" t="s">
        <v>375</v>
      </c>
      <c r="D167" s="244">
        <v>13930</v>
      </c>
      <c r="E167" s="244">
        <v>0</v>
      </c>
      <c r="F167" s="54">
        <f t="shared" si="31"/>
        <v>0</v>
      </c>
    </row>
    <row r="168" spans="1:6" ht="12.75" customHeight="1" x14ac:dyDescent="0.2">
      <c r="A168" s="55">
        <v>3214</v>
      </c>
      <c r="B168" s="87" t="s">
        <v>376</v>
      </c>
      <c r="C168" s="52" t="s">
        <v>377</v>
      </c>
      <c r="D168" s="244">
        <v>80</v>
      </c>
      <c r="E168" s="244">
        <v>118.4</v>
      </c>
      <c r="F168" s="54">
        <f t="shared" si="31"/>
        <v>148</v>
      </c>
    </row>
    <row r="169" spans="1:6" ht="12.75" customHeight="1" x14ac:dyDescent="0.2">
      <c r="A169" s="55">
        <v>322</v>
      </c>
      <c r="B169" s="87" t="s">
        <v>378</v>
      </c>
      <c r="C169" s="52" t="s">
        <v>379</v>
      </c>
      <c r="D169" s="53">
        <f t="shared" ref="D169:E169" si="41">SUM(D170:D176)</f>
        <v>295910</v>
      </c>
      <c r="E169" s="53">
        <f t="shared" si="41"/>
        <v>433820.39999999997</v>
      </c>
      <c r="F169" s="54">
        <f t="shared" si="31"/>
        <v>146.60552194924131</v>
      </c>
    </row>
    <row r="170" spans="1:6" ht="12.75" customHeight="1" x14ac:dyDescent="0.2">
      <c r="A170" s="55">
        <v>3221</v>
      </c>
      <c r="B170" s="87" t="s">
        <v>380</v>
      </c>
      <c r="C170" s="52" t="s">
        <v>381</v>
      </c>
      <c r="D170" s="244">
        <v>25466</v>
      </c>
      <c r="E170" s="244">
        <v>31983.52</v>
      </c>
      <c r="F170" s="54">
        <f t="shared" si="31"/>
        <v>125.5930259954449</v>
      </c>
    </row>
    <row r="171" spans="1:6" ht="12.75" customHeight="1" x14ac:dyDescent="0.2">
      <c r="A171" s="55">
        <v>3222</v>
      </c>
      <c r="B171" s="87" t="s">
        <v>382</v>
      </c>
      <c r="C171" s="52" t="s">
        <v>383</v>
      </c>
      <c r="D171" s="244">
        <v>87470</v>
      </c>
      <c r="E171" s="244">
        <v>163654.82</v>
      </c>
      <c r="F171" s="54">
        <f t="shared" si="31"/>
        <v>187.09822796387334</v>
      </c>
    </row>
    <row r="172" spans="1:6" ht="12.75" customHeight="1" x14ac:dyDescent="0.2">
      <c r="A172" s="55">
        <v>3223</v>
      </c>
      <c r="B172" s="87" t="s">
        <v>384</v>
      </c>
      <c r="C172" s="52" t="s">
        <v>385</v>
      </c>
      <c r="D172" s="244">
        <v>126725</v>
      </c>
      <c r="E172" s="244">
        <v>209335.27</v>
      </c>
      <c r="F172" s="54">
        <f t="shared" si="31"/>
        <v>165.18861313868612</v>
      </c>
    </row>
    <row r="173" spans="1:6" ht="12.75" customHeight="1" x14ac:dyDescent="0.2">
      <c r="A173" s="55">
        <v>3224</v>
      </c>
      <c r="B173" s="87" t="s">
        <v>386</v>
      </c>
      <c r="C173" s="52" t="s">
        <v>387</v>
      </c>
      <c r="D173" s="244">
        <v>13689</v>
      </c>
      <c r="E173" s="244">
        <v>16973.8</v>
      </c>
      <c r="F173" s="54">
        <f t="shared" si="31"/>
        <v>123.99590912411425</v>
      </c>
    </row>
    <row r="174" spans="1:6" ht="12.75" customHeight="1" x14ac:dyDescent="0.2">
      <c r="A174" s="55">
        <v>3225</v>
      </c>
      <c r="B174" s="87" t="s">
        <v>388</v>
      </c>
      <c r="C174" s="52" t="s">
        <v>389</v>
      </c>
      <c r="D174" s="244">
        <v>42560</v>
      </c>
      <c r="E174" s="244">
        <v>11872.99</v>
      </c>
      <c r="F174" s="54">
        <f t="shared" si="31"/>
        <v>27.897062969924814</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152911</v>
      </c>
      <c r="E177" s="53">
        <f t="shared" si="42"/>
        <v>135051.46999999997</v>
      </c>
      <c r="F177" s="54">
        <f t="shared" si="31"/>
        <v>88.320310507419336</v>
      </c>
    </row>
    <row r="178" spans="1:6" ht="12.75" customHeight="1" x14ac:dyDescent="0.2">
      <c r="A178" s="55">
        <v>3231</v>
      </c>
      <c r="B178" s="87" t="s">
        <v>396</v>
      </c>
      <c r="C178" s="52" t="s">
        <v>397</v>
      </c>
      <c r="D178" s="244">
        <v>23710</v>
      </c>
      <c r="E178" s="244">
        <v>23603.06</v>
      </c>
      <c r="F178" s="54">
        <f t="shared" si="31"/>
        <v>99.548966680725442</v>
      </c>
    </row>
    <row r="179" spans="1:6" ht="12.75" customHeight="1" x14ac:dyDescent="0.2">
      <c r="A179" s="55">
        <v>3232</v>
      </c>
      <c r="B179" s="87" t="s">
        <v>398</v>
      </c>
      <c r="C179" s="52" t="s">
        <v>399</v>
      </c>
      <c r="D179" s="244">
        <v>64552</v>
      </c>
      <c r="E179" s="244">
        <v>30356.35</v>
      </c>
      <c r="F179" s="54">
        <f t="shared" si="31"/>
        <v>47.026195935060109</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24631</v>
      </c>
      <c r="E181" s="244">
        <v>23853.119999999999</v>
      </c>
      <c r="F181" s="54">
        <f t="shared" si="31"/>
        <v>96.841865941293491</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9632</v>
      </c>
      <c r="E183" s="244">
        <v>16422.43</v>
      </c>
      <c r="F183" s="54">
        <f t="shared" si="31"/>
        <v>170.49865033222591</v>
      </c>
    </row>
    <row r="184" spans="1:6" ht="12.75" customHeight="1" x14ac:dyDescent="0.2">
      <c r="A184" s="55">
        <v>3237</v>
      </c>
      <c r="B184" s="87" t="s">
        <v>408</v>
      </c>
      <c r="C184" s="52" t="s">
        <v>409</v>
      </c>
      <c r="D184" s="244">
        <v>9876</v>
      </c>
      <c r="E184" s="244">
        <v>6256.51</v>
      </c>
      <c r="F184" s="54">
        <f t="shared" si="31"/>
        <v>63.350648035641967</v>
      </c>
    </row>
    <row r="185" spans="1:6" ht="12.75" customHeight="1" x14ac:dyDescent="0.2">
      <c r="A185" s="55">
        <v>3238</v>
      </c>
      <c r="B185" s="87" t="s">
        <v>410</v>
      </c>
      <c r="C185" s="52" t="s">
        <v>411</v>
      </c>
      <c r="D185" s="244">
        <v>14880</v>
      </c>
      <c r="E185" s="244">
        <v>20785</v>
      </c>
      <c r="F185" s="54">
        <f t="shared" si="31"/>
        <v>139.68413978494624</v>
      </c>
    </row>
    <row r="186" spans="1:6" ht="12.75" customHeight="1" x14ac:dyDescent="0.2">
      <c r="A186" s="55">
        <v>3239</v>
      </c>
      <c r="B186" s="87" t="s">
        <v>412</v>
      </c>
      <c r="C186" s="52" t="s">
        <v>413</v>
      </c>
      <c r="D186" s="244">
        <v>5630</v>
      </c>
      <c r="E186" s="244">
        <v>13775</v>
      </c>
      <c r="F186" s="54">
        <f t="shared" si="31"/>
        <v>244.6714031971581</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55289</v>
      </c>
      <c r="E188" s="53">
        <f t="shared" si="43"/>
        <v>53265.659999999996</v>
      </c>
      <c r="F188" s="54">
        <f t="shared" si="31"/>
        <v>96.340429380166029</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3874</v>
      </c>
      <c r="E190" s="244">
        <v>3874.36</v>
      </c>
      <c r="F190" s="54">
        <f t="shared" si="31"/>
        <v>100.00929272070212</v>
      </c>
    </row>
    <row r="191" spans="1:6" ht="12.75" customHeight="1" x14ac:dyDescent="0.2">
      <c r="A191" s="55">
        <v>3293</v>
      </c>
      <c r="B191" s="87" t="s">
        <v>422</v>
      </c>
      <c r="C191" s="52" t="s">
        <v>423</v>
      </c>
      <c r="D191" s="244">
        <v>3126</v>
      </c>
      <c r="E191" s="244">
        <v>1389.47</v>
      </c>
      <c r="F191" s="54">
        <f t="shared" si="31"/>
        <v>44.448816378758799</v>
      </c>
    </row>
    <row r="192" spans="1:6" ht="12.75" customHeight="1" x14ac:dyDescent="0.2">
      <c r="A192" s="55">
        <v>3294</v>
      </c>
      <c r="B192" s="87" t="s">
        <v>424</v>
      </c>
      <c r="C192" s="52" t="s">
        <v>425</v>
      </c>
      <c r="D192" s="244">
        <v>1280</v>
      </c>
      <c r="E192" s="244">
        <v>1480</v>
      </c>
      <c r="F192" s="54">
        <f t="shared" si="31"/>
        <v>115.625</v>
      </c>
    </row>
    <row r="193" spans="1:6" ht="12.75" customHeight="1" x14ac:dyDescent="0.2">
      <c r="A193" s="55">
        <v>3295</v>
      </c>
      <c r="B193" s="87" t="s">
        <v>426</v>
      </c>
      <c r="C193" s="52" t="s">
        <v>427</v>
      </c>
      <c r="D193" s="244">
        <v>18813</v>
      </c>
      <c r="E193" s="244">
        <v>14462.5</v>
      </c>
      <c r="F193" s="54">
        <f t="shared" si="31"/>
        <v>76.875033221708392</v>
      </c>
    </row>
    <row r="194" spans="1:6" ht="12.75" customHeight="1" x14ac:dyDescent="0.2">
      <c r="A194" s="55" t="s">
        <v>428</v>
      </c>
      <c r="B194" s="87" t="s">
        <v>429</v>
      </c>
      <c r="C194" s="52" t="s">
        <v>428</v>
      </c>
      <c r="D194" s="244">
        <v>21484</v>
      </c>
      <c r="E194" s="244">
        <v>24468.73</v>
      </c>
      <c r="F194" s="54">
        <f t="shared" si="31"/>
        <v>113.89280394712344</v>
      </c>
    </row>
    <row r="195" spans="1:6" ht="12.75" customHeight="1" x14ac:dyDescent="0.2">
      <c r="A195" s="55">
        <v>3299</v>
      </c>
      <c r="B195" s="87" t="s">
        <v>430</v>
      </c>
      <c r="C195" s="52" t="s">
        <v>431</v>
      </c>
      <c r="D195" s="244">
        <v>6712</v>
      </c>
      <c r="E195" s="244">
        <v>7590.6</v>
      </c>
      <c r="F195" s="54">
        <f t="shared" si="31"/>
        <v>113.08998808104886</v>
      </c>
    </row>
    <row r="196" spans="1:6" ht="12.75" customHeight="1" x14ac:dyDescent="0.2">
      <c r="A196" s="55">
        <v>34</v>
      </c>
      <c r="B196" s="234" t="s">
        <v>432</v>
      </c>
      <c r="C196" s="52" t="s">
        <v>433</v>
      </c>
      <c r="D196" s="53">
        <f t="shared" ref="D196:E196" si="44">D197+D202+D210</f>
        <v>23634</v>
      </c>
      <c r="E196" s="53">
        <f t="shared" si="44"/>
        <v>18868.39</v>
      </c>
      <c r="F196" s="54">
        <f t="shared" si="31"/>
        <v>79.835787424896338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23634</v>
      </c>
      <c r="E210" s="53">
        <f t="shared" si="47"/>
        <v>18868.39</v>
      </c>
      <c r="F210" s="54">
        <f t="shared" si="31"/>
        <v>79.835787424896338</v>
      </c>
    </row>
    <row r="211" spans="1:6" ht="12.75" customHeight="1" x14ac:dyDescent="0.2">
      <c r="A211" s="55">
        <v>3431</v>
      </c>
      <c r="B211" s="234" t="s">
        <v>462</v>
      </c>
      <c r="C211" s="52" t="s">
        <v>463</v>
      </c>
      <c r="D211" s="244">
        <v>3467</v>
      </c>
      <c r="E211" s="244">
        <v>4088.4</v>
      </c>
      <c r="F211" s="54">
        <f t="shared" si="31"/>
        <v>117.92327660801847</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20167</v>
      </c>
      <c r="E213" s="244">
        <v>14779.99</v>
      </c>
      <c r="F213" s="54">
        <f t="shared" si="31"/>
        <v>73.287995239748099</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105585</v>
      </c>
      <c r="E252" s="53">
        <f t="shared" si="63"/>
        <v>127567.03999999999</v>
      </c>
      <c r="F252" s="54">
        <f t="shared" ref="F252:F258" si="64">IF(D252&lt;&gt;0,IF(E252/D252&gt;=100,"&gt;&gt;100",E252/D252*100),"-")</f>
        <v>120.81928304209877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105585</v>
      </c>
      <c r="E259" s="53">
        <f t="shared" si="66"/>
        <v>127567.03999999999</v>
      </c>
      <c r="F259" s="54">
        <f t="shared" ref="F259:F262" si="67">IF(D259&lt;&gt;0,IF(E259/D259&gt;=100,"&gt;&gt;100",E259/D259*100),"-")</f>
        <v>120.81928304209877</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105585</v>
      </c>
      <c r="E261" s="244">
        <v>127567.03999999999</v>
      </c>
      <c r="F261" s="54">
        <f t="shared" si="67"/>
        <v>120.81928304209877</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4301800</v>
      </c>
      <c r="E289" s="53">
        <f t="shared" si="79"/>
        <v>4731894.0699999994</v>
      </c>
      <c r="F289" s="54">
        <f t="shared" si="76"/>
        <v>109.99800246408478</v>
      </c>
    </row>
    <row r="290" spans="1:6" ht="12.75" customHeight="1" x14ac:dyDescent="0.2">
      <c r="A290" s="55" t="s">
        <v>605</v>
      </c>
      <c r="B290" s="87" t="s">
        <v>616</v>
      </c>
      <c r="C290" s="52" t="s">
        <v>617</v>
      </c>
      <c r="D290" s="53">
        <f>IF(D6&gt;=D289,D6-D289,0)</f>
        <v>164218</v>
      </c>
      <c r="E290" s="53">
        <f>IF(E6&gt;=E289,E6-E289,0)</f>
        <v>0</v>
      </c>
      <c r="F290" s="54">
        <f t="shared" si="76"/>
        <v>0</v>
      </c>
    </row>
    <row r="291" spans="1:6" ht="12.75" customHeight="1" x14ac:dyDescent="0.2">
      <c r="A291" s="55" t="s">
        <v>605</v>
      </c>
      <c r="B291" s="87" t="s">
        <v>618</v>
      </c>
      <c r="C291" s="52" t="s">
        <v>619</v>
      </c>
      <c r="D291" s="53">
        <f>IF(D289&gt;=D6,D289-D6,0)</f>
        <v>0</v>
      </c>
      <c r="E291" s="53">
        <f>IF(E289&gt;=E6,E289-E6,0)</f>
        <v>63966.339999999851</v>
      </c>
      <c r="F291" s="54" t="str">
        <f t="shared" si="76"/>
        <v>-</v>
      </c>
    </row>
    <row r="292" spans="1:6" ht="12.75" customHeight="1" x14ac:dyDescent="0.2">
      <c r="A292" s="55">
        <v>92211</v>
      </c>
      <c r="B292" s="87" t="s">
        <v>620</v>
      </c>
      <c r="C292" s="52" t="s">
        <v>621</v>
      </c>
      <c r="D292" s="244">
        <v>4225974</v>
      </c>
      <c r="E292" s="244">
        <v>4402083.63</v>
      </c>
      <c r="F292" s="54">
        <f t="shared" si="76"/>
        <v>104.16731456464237</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0" t="s">
        <v>630</v>
      </c>
      <c r="B297" s="351"/>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124671</v>
      </c>
      <c r="E350" s="53">
        <f t="shared" si="95"/>
        <v>132963.82</v>
      </c>
      <c r="F350" s="54">
        <f t="shared" si="81"/>
        <v>106.65176344137772</v>
      </c>
    </row>
    <row r="351" spans="1:6" ht="12.75" customHeight="1" x14ac:dyDescent="0.2">
      <c r="A351" s="55">
        <v>41</v>
      </c>
      <c r="B351" s="87" t="s">
        <v>737</v>
      </c>
      <c r="C351" s="52" t="s">
        <v>738</v>
      </c>
      <c r="D351" s="53">
        <f t="shared" ref="D351:E351" si="96">D352+D356</f>
        <v>5619</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5619</v>
      </c>
      <c r="E356" s="53">
        <f t="shared" si="98"/>
        <v>0</v>
      </c>
      <c r="F356" s="54">
        <f t="shared" si="81"/>
        <v>0</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5619</v>
      </c>
      <c r="E359" s="244">
        <v>0</v>
      </c>
      <c r="F359" s="54">
        <f t="shared" si="81"/>
        <v>0</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119052</v>
      </c>
      <c r="E363" s="53">
        <f t="shared" si="99"/>
        <v>132963.82</v>
      </c>
      <c r="F363" s="54">
        <f t="shared" si="81"/>
        <v>111.68549877364514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81195</v>
      </c>
      <c r="E369" s="53">
        <f t="shared" si="101"/>
        <v>125989.88</v>
      </c>
      <c r="F369" s="54">
        <f t="shared" si="81"/>
        <v>155.16950551142313</v>
      </c>
    </row>
    <row r="370" spans="1:6" ht="12.75" customHeight="1" x14ac:dyDescent="0.2">
      <c r="A370" s="55">
        <v>4221</v>
      </c>
      <c r="B370" s="87" t="s">
        <v>671</v>
      </c>
      <c r="C370" s="52" t="s">
        <v>763</v>
      </c>
      <c r="D370" s="244">
        <v>47664</v>
      </c>
      <c r="E370" s="244">
        <v>22164.94</v>
      </c>
      <c r="F370" s="54">
        <f t="shared" si="81"/>
        <v>46.502475662974149</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15293</v>
      </c>
      <c r="E372" s="244">
        <v>0</v>
      </c>
      <c r="F372" s="54">
        <f t="shared" si="81"/>
        <v>0</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18238</v>
      </c>
      <c r="E375" s="244">
        <v>0</v>
      </c>
      <c r="F375" s="54">
        <f t="shared" si="81"/>
        <v>0</v>
      </c>
    </row>
    <row r="376" spans="1:6" ht="12.75" customHeight="1" x14ac:dyDescent="0.2">
      <c r="A376" s="55">
        <v>4227</v>
      </c>
      <c r="B376" s="234" t="s">
        <v>683</v>
      </c>
      <c r="C376" s="52" t="s">
        <v>770</v>
      </c>
      <c r="D376" s="244">
        <v>0</v>
      </c>
      <c r="E376" s="244">
        <v>103824.94</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37857</v>
      </c>
      <c r="E383" s="53">
        <f t="shared" si="103"/>
        <v>6973.94</v>
      </c>
      <c r="F383" s="54">
        <f t="shared" si="81"/>
        <v>18.421797818104974</v>
      </c>
    </row>
    <row r="384" spans="1:6" ht="12.75" customHeight="1" x14ac:dyDescent="0.2">
      <c r="A384" s="55">
        <v>4241</v>
      </c>
      <c r="B384" s="87" t="s">
        <v>780</v>
      </c>
      <c r="C384" s="52" t="s">
        <v>781</v>
      </c>
      <c r="D384" s="244">
        <v>37857</v>
      </c>
      <c r="E384" s="244">
        <v>6973.94</v>
      </c>
      <c r="F384" s="54">
        <f t="shared" si="81"/>
        <v>18.421797818104974</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124671</v>
      </c>
      <c r="E408" s="53">
        <f t="shared" si="111"/>
        <v>132963.82</v>
      </c>
      <c r="F408" s="54">
        <f t="shared" si="81"/>
        <v>106.65176344137772</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3938166</v>
      </c>
      <c r="E410" s="244">
        <v>4062837.31</v>
      </c>
      <c r="F410" s="54">
        <f t="shared" si="81"/>
        <v>103.16572003313217</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4466018</v>
      </c>
      <c r="E412" s="53">
        <f>E6+E298</f>
        <v>4667927.7299999995</v>
      </c>
      <c r="F412" s="54">
        <f t="shared" si="81"/>
        <v>104.52102365015097</v>
      </c>
    </row>
    <row r="413" spans="1:6" ht="12.75" customHeight="1" x14ac:dyDescent="0.2">
      <c r="A413" s="55" t="s">
        <v>605</v>
      </c>
      <c r="B413" s="87" t="s">
        <v>828</v>
      </c>
      <c r="C413" s="52" t="s">
        <v>829</v>
      </c>
      <c r="D413" s="53">
        <f t="shared" ref="D413:E413" si="112">D289+D350</f>
        <v>4426471</v>
      </c>
      <c r="E413" s="53">
        <f t="shared" si="112"/>
        <v>4864857.8899999997</v>
      </c>
      <c r="F413" s="54">
        <f t="shared" si="81"/>
        <v>109.90375606210907</v>
      </c>
    </row>
    <row r="414" spans="1:6" ht="12.75" customHeight="1" x14ac:dyDescent="0.2">
      <c r="A414" s="55" t="s">
        <v>605</v>
      </c>
      <c r="B414" s="87" t="s">
        <v>830</v>
      </c>
      <c r="C414" s="52" t="s">
        <v>831</v>
      </c>
      <c r="D414" s="53">
        <f t="shared" ref="D414:E414" si="113">IF(D412&gt;=D413,D412-D413,0)</f>
        <v>39547</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196930.16000000015</v>
      </c>
      <c r="F415" s="54" t="str">
        <f t="shared" si="81"/>
        <v>-</v>
      </c>
    </row>
    <row r="416" spans="1:6" ht="12.75" customHeight="1" x14ac:dyDescent="0.2">
      <c r="A416" s="62" t="s">
        <v>834</v>
      </c>
      <c r="B416" s="234" t="s">
        <v>835</v>
      </c>
      <c r="C416" s="63" t="s">
        <v>836</v>
      </c>
      <c r="D416" s="53">
        <f t="shared" ref="D416:E416" si="115">IF(D292-D293+D409-D410&gt;=0,D292-D293+D409-D410,0)</f>
        <v>287808</v>
      </c>
      <c r="E416" s="53">
        <f t="shared" si="115"/>
        <v>339246.31999999983</v>
      </c>
      <c r="F416" s="54">
        <f t="shared" si="81"/>
        <v>117.87244273960414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0" t="s">
        <v>842</v>
      </c>
      <c r="B419" s="351"/>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4466018</v>
      </c>
      <c r="E639" s="53">
        <f t="shared" si="180"/>
        <v>4667927.7299999995</v>
      </c>
      <c r="F639" s="54">
        <f t="shared" si="119"/>
        <v>104.52102365015097</v>
      </c>
    </row>
    <row r="640" spans="1:6" ht="12.75" customHeight="1" x14ac:dyDescent="0.2">
      <c r="A640" s="55" t="s">
        <v>605</v>
      </c>
      <c r="B640" s="87" t="s">
        <v>1274</v>
      </c>
      <c r="C640" s="52" t="s">
        <v>1275</v>
      </c>
      <c r="D640" s="53">
        <f t="shared" ref="D640:E640" si="181">D413+D528</f>
        <v>4426471</v>
      </c>
      <c r="E640" s="53">
        <f t="shared" si="181"/>
        <v>4864857.8899999997</v>
      </c>
      <c r="F640" s="54">
        <f t="shared" si="119"/>
        <v>109.90375606210907</v>
      </c>
    </row>
    <row r="641" spans="1:6" ht="12.75" customHeight="1" x14ac:dyDescent="0.2">
      <c r="A641" s="55" t="s">
        <v>605</v>
      </c>
      <c r="B641" s="87" t="s">
        <v>1276</v>
      </c>
      <c r="C641" s="52" t="s">
        <v>1277</v>
      </c>
      <c r="D641" s="53">
        <f t="shared" ref="D641:E641" si="182">IF(D639&gt;=D640,D639-D640,0)</f>
        <v>39547</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196930.16000000015</v>
      </c>
      <c r="F642" s="54" t="str">
        <f t="shared" si="119"/>
        <v>-</v>
      </c>
    </row>
    <row r="643" spans="1:6" ht="24" x14ac:dyDescent="0.2">
      <c r="A643" s="62" t="s">
        <v>1280</v>
      </c>
      <c r="B643" s="87" t="s">
        <v>1281</v>
      </c>
      <c r="C643" s="63" t="s">
        <v>1280</v>
      </c>
      <c r="D643" s="53">
        <f t="shared" ref="D643:E643" si="184">IF(D416-D417+D637-D638&gt;=0,D416-D417+D637-D638,0)</f>
        <v>287808</v>
      </c>
      <c r="E643" s="53">
        <f t="shared" si="184"/>
        <v>339246.31999999983</v>
      </c>
      <c r="F643" s="54">
        <f t="shared" si="119"/>
        <v>117.87244273960414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327355</v>
      </c>
      <c r="E645" s="53">
        <f t="shared" si="186"/>
        <v>142316.15999999968</v>
      </c>
      <c r="F645" s="54">
        <f t="shared" si="119"/>
        <v>43.474564310916186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305583</v>
      </c>
      <c r="E647" s="245">
        <v>328057.40000000002</v>
      </c>
      <c r="F647" s="59">
        <f t="shared" si="119"/>
        <v>107.35459760523329</v>
      </c>
    </row>
    <row r="648" spans="1:6" s="77" customFormat="1" ht="20.100000000000001" customHeight="1" x14ac:dyDescent="0.2">
      <c r="A648" s="350" t="s">
        <v>1290</v>
      </c>
      <c r="B648" s="351"/>
      <c r="C648" s="221"/>
      <c r="D648" s="60"/>
      <c r="E648" s="60"/>
      <c r="F648" s="61"/>
    </row>
    <row r="649" spans="1:6" ht="12.75" customHeight="1" x14ac:dyDescent="0.2">
      <c r="A649" s="55">
        <v>11</v>
      </c>
      <c r="B649" s="87" t="s">
        <v>1291</v>
      </c>
      <c r="C649" s="52" t="s">
        <v>1292</v>
      </c>
      <c r="D649" s="244">
        <v>321163</v>
      </c>
      <c r="E649" s="244">
        <v>360372.77</v>
      </c>
      <c r="F649" s="54">
        <f t="shared" ref="F649:F724" si="188">IF(D649&lt;&gt;0,IF(E649/D649&gt;=100,"&gt;&gt;100",E649/D649*100),"-")</f>
        <v>112.20868219564521</v>
      </c>
    </row>
    <row r="650" spans="1:6" ht="12.75" customHeight="1" x14ac:dyDescent="0.2">
      <c r="A650" s="55" t="s">
        <v>1293</v>
      </c>
      <c r="B650" s="87" t="s">
        <v>1294</v>
      </c>
      <c r="C650" s="52" t="s">
        <v>1293</v>
      </c>
      <c r="D650" s="244">
        <v>901632</v>
      </c>
      <c r="E650" s="244">
        <v>751863.2</v>
      </c>
      <c r="F650" s="54">
        <f t="shared" si="188"/>
        <v>83.389143242475853</v>
      </c>
    </row>
    <row r="651" spans="1:6" ht="12.75" customHeight="1" x14ac:dyDescent="0.2">
      <c r="A651" s="55" t="s">
        <v>1295</v>
      </c>
      <c r="B651" s="87" t="s">
        <v>1296</v>
      </c>
      <c r="C651" s="52" t="s">
        <v>1295</v>
      </c>
      <c r="D651" s="244">
        <v>862422</v>
      </c>
      <c r="E651" s="244">
        <v>983481.1</v>
      </c>
      <c r="F651" s="54">
        <f t="shared" si="188"/>
        <v>114.03710712389061</v>
      </c>
    </row>
    <row r="652" spans="1:6" ht="24" x14ac:dyDescent="0.2">
      <c r="A652" s="55">
        <v>11</v>
      </c>
      <c r="B652" s="87" t="s">
        <v>1297</v>
      </c>
      <c r="C652" s="52" t="s">
        <v>1298</v>
      </c>
      <c r="D652" s="53">
        <f t="shared" ref="D652:E652" si="189">+D649+D650-D651</f>
        <v>360373</v>
      </c>
      <c r="E652" s="53">
        <f t="shared" si="189"/>
        <v>128754.87</v>
      </c>
      <c r="F652" s="54">
        <f t="shared" si="188"/>
        <v>35.72822325756924</v>
      </c>
    </row>
    <row r="653" spans="1:6" ht="24" x14ac:dyDescent="0.2">
      <c r="A653" s="55" t="s">
        <v>605</v>
      </c>
      <c r="B653" s="87" t="s">
        <v>1299</v>
      </c>
      <c r="C653" s="52" t="s">
        <v>1300</v>
      </c>
      <c r="D653" s="262">
        <v>0</v>
      </c>
      <c r="E653" s="262">
        <v>0</v>
      </c>
      <c r="F653" s="54" t="str">
        <f t="shared" si="188"/>
        <v>-</v>
      </c>
    </row>
    <row r="654" spans="1:6" ht="24" x14ac:dyDescent="0.2">
      <c r="A654" s="55" t="s">
        <v>605</v>
      </c>
      <c r="B654" s="87" t="s">
        <v>1301</v>
      </c>
      <c r="C654" s="52" t="s">
        <v>1302</v>
      </c>
      <c r="D654" s="262">
        <v>36</v>
      </c>
      <c r="E654" s="262">
        <v>38</v>
      </c>
      <c r="F654" s="54">
        <f t="shared" si="188"/>
        <v>105.55555555555556</v>
      </c>
    </row>
    <row r="655" spans="1:6" ht="12.75" customHeight="1" x14ac:dyDescent="0.2">
      <c r="A655" s="55" t="s">
        <v>605</v>
      </c>
      <c r="B655" s="87" t="s">
        <v>1303</v>
      </c>
      <c r="C655" s="52" t="s">
        <v>1304</v>
      </c>
      <c r="D655" s="262"/>
      <c r="E655" s="262"/>
      <c r="F655" s="54" t="str">
        <f t="shared" si="188"/>
        <v>-</v>
      </c>
    </row>
    <row r="656" spans="1:6" ht="12.75" customHeight="1" x14ac:dyDescent="0.2">
      <c r="A656" s="55" t="s">
        <v>605</v>
      </c>
      <c r="B656" s="87" t="s">
        <v>1305</v>
      </c>
      <c r="C656" s="52" t="s">
        <v>1306</v>
      </c>
      <c r="D656" s="262">
        <v>28</v>
      </c>
      <c r="E656" s="262">
        <v>29</v>
      </c>
      <c r="F656" s="54">
        <f t="shared" si="188"/>
        <v>103.57142857142858</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115210</v>
      </c>
      <c r="E669" s="244">
        <v>0</v>
      </c>
      <c r="F669" s="54">
        <f t="shared" si="188"/>
        <v>0</v>
      </c>
    </row>
    <row r="670" spans="1:6" ht="12.75" customHeight="1" x14ac:dyDescent="0.2">
      <c r="A670" s="55">
        <v>63415</v>
      </c>
      <c r="B670" s="87" t="s">
        <v>1334</v>
      </c>
      <c r="C670" s="52" t="s">
        <v>1335</v>
      </c>
      <c r="D670" s="244"/>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3536070</v>
      </c>
      <c r="E675" s="244">
        <v>3753207.59</v>
      </c>
      <c r="F675" s="54">
        <f t="shared" si="188"/>
        <v>106.14064738537417</v>
      </c>
    </row>
    <row r="676" spans="1:6" ht="24" x14ac:dyDescent="0.2">
      <c r="A676" s="55">
        <v>63613</v>
      </c>
      <c r="B676" s="234" t="s">
        <v>1346</v>
      </c>
      <c r="C676" s="52" t="s">
        <v>1347</v>
      </c>
      <c r="D676" s="244">
        <v>243711</v>
      </c>
      <c r="E676" s="244">
        <v>245432.93</v>
      </c>
      <c r="F676" s="54">
        <f t="shared" si="188"/>
        <v>100.70654586785169</v>
      </c>
    </row>
    <row r="677" spans="1:6" ht="24" x14ac:dyDescent="0.2">
      <c r="A677" s="55">
        <v>63622</v>
      </c>
      <c r="B677" s="234" t="s">
        <v>1348</v>
      </c>
      <c r="C677" s="52" t="s">
        <v>1349</v>
      </c>
      <c r="D677" s="244">
        <v>37857</v>
      </c>
      <c r="E677" s="244">
        <v>5599.28</v>
      </c>
      <c r="F677" s="54">
        <f t="shared" si="188"/>
        <v>14.79060675700663</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IF(D684&lt;&gt;0,IF(E684/D684&gt;=100,"&gt;&gt;100",E684/D684*100),"-")</f>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60041</v>
      </c>
      <c r="E710" s="244">
        <v>89406.97</v>
      </c>
      <c r="F710" s="54">
        <f t="shared" si="188"/>
        <v>148.90986159457705</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IF(D713&lt;&gt;0,IF(E713/D713&gt;=100,"&gt;&gt;100",E713/D713*100),"-")</f>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14467</v>
      </c>
      <c r="E717" s="244">
        <v>3702.86</v>
      </c>
      <c r="F717" s="54">
        <f t="shared" si="188"/>
        <v>25.595216700076033</v>
      </c>
    </row>
    <row r="718" spans="1:6" ht="12.75" customHeight="1" x14ac:dyDescent="0.2">
      <c r="A718" s="55">
        <v>32121</v>
      </c>
      <c r="B718" s="87" t="s">
        <v>1412</v>
      </c>
      <c r="C718" s="52" t="s">
        <v>1413</v>
      </c>
      <c r="D718" s="244">
        <v>132457</v>
      </c>
      <c r="E718" s="244">
        <v>229869.66</v>
      </c>
      <c r="F718" s="54">
        <f t="shared" si="188"/>
        <v>173.54285541722973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6500</v>
      </c>
      <c r="E720" s="244">
        <v>10800</v>
      </c>
      <c r="F720" s="54">
        <f t="shared" si="188"/>
        <v>166.15384615384616</v>
      </c>
    </row>
    <row r="721" spans="1:6" ht="12.75" customHeight="1" x14ac:dyDescent="0.2">
      <c r="A721" s="55" t="s">
        <v>1418</v>
      </c>
      <c r="B721" s="87" t="s">
        <v>1419</v>
      </c>
      <c r="C721" s="52" t="s">
        <v>1418</v>
      </c>
      <c r="D721" s="244">
        <v>1925</v>
      </c>
      <c r="E721" s="244">
        <v>1800</v>
      </c>
      <c r="F721" s="54">
        <f t="shared" si="188"/>
        <v>93.506493506493499</v>
      </c>
    </row>
    <row r="722" spans="1:6" ht="12.75" customHeight="1" x14ac:dyDescent="0.2">
      <c r="A722" s="55" t="s">
        <v>1420</v>
      </c>
      <c r="B722" s="87" t="s">
        <v>1421</v>
      </c>
      <c r="C722" s="52" t="s">
        <v>1420</v>
      </c>
      <c r="D722" s="244">
        <v>6771</v>
      </c>
      <c r="E722" s="244">
        <v>4456.51</v>
      </c>
      <c r="F722" s="54">
        <f t="shared" si="188"/>
        <v>65.817604489735643</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105585</v>
      </c>
      <c r="E828" s="244">
        <v>127567.03999999999</v>
      </c>
      <c r="F828" s="54">
        <f t="shared" si="190"/>
        <v>120.81928304209877</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4">
        <v>0</v>
      </c>
      <c r="E982" s="244">
        <v>0</v>
      </c>
      <c r="F982" s="59" t="str">
        <f t="shared" si="191"/>
        <v>-</v>
      </c>
    </row>
    <row r="983" spans="1:6" ht="20.100000000000001" customHeight="1" x14ac:dyDescent="0.2">
      <c r="A983" s="346" t="s">
        <v>1941</v>
      </c>
      <c r="B983" s="347"/>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4"/>
      <c r="E994" s="345"/>
      <c r="F994" s="73"/>
    </row>
    <row r="995" spans="1:6" ht="15" customHeight="1" x14ac:dyDescent="0.2">
      <c r="A995" s="190"/>
      <c r="B995" s="213"/>
      <c r="C995" s="223"/>
      <c r="D995" s="344"/>
      <c r="E995" s="345"/>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74" sqref="F7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4"/>
      <c r="B1" s="295"/>
      <c r="C1" s="294"/>
      <c r="D1" s="296"/>
      <c r="E1" s="296"/>
      <c r="F1" s="296"/>
    </row>
    <row r="2" spans="1:25" ht="50.1" customHeight="1" x14ac:dyDescent="0.25">
      <c r="A2" s="352" t="s">
        <v>32</v>
      </c>
      <c r="B2" s="353"/>
      <c r="C2" s="353"/>
      <c r="D2" s="353"/>
      <c r="E2" s="353"/>
      <c r="F2" s="353"/>
      <c r="G2" s="89"/>
      <c r="H2" s="89"/>
      <c r="I2" s="89"/>
      <c r="J2" s="89"/>
      <c r="K2" s="89"/>
      <c r="L2" s="89"/>
      <c r="M2" s="89"/>
      <c r="N2" s="89"/>
      <c r="O2" s="89"/>
      <c r="P2" s="89"/>
      <c r="Q2" s="89"/>
      <c r="R2" s="89"/>
      <c r="S2" s="89"/>
      <c r="T2" s="89"/>
      <c r="U2" s="89"/>
      <c r="V2" s="89"/>
      <c r="W2" s="89"/>
      <c r="X2" s="89"/>
    </row>
    <row r="3" spans="1:25" s="227" customFormat="1" ht="48" customHeight="1" x14ac:dyDescent="0.2">
      <c r="A3" s="297" t="s">
        <v>49</v>
      </c>
      <c r="B3" s="298" t="s">
        <v>41</v>
      </c>
      <c r="C3" s="299" t="s">
        <v>42</v>
      </c>
      <c r="D3" s="300" t="s">
        <v>1963</v>
      </c>
      <c r="E3" s="298" t="s">
        <v>1964</v>
      </c>
      <c r="F3" s="301" t="s">
        <v>52</v>
      </c>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5" t="s">
        <v>1965</v>
      </c>
      <c r="B5" s="356"/>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5108922</v>
      </c>
      <c r="E6" s="231">
        <f t="shared" si="0"/>
        <v>4767981.2100000009</v>
      </c>
      <c r="F6" s="232">
        <f t="shared" ref="F6:F260" si="1">IF(D6&gt;0,IF(E6/D6&gt;=100,"&gt;&gt;100",E6/D6*100),"-")</f>
        <v>93.32656106317539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4436951</v>
      </c>
      <c r="E7" s="106">
        <f t="shared" si="2"/>
        <v>4280815.0100000007</v>
      </c>
      <c r="F7" s="95">
        <f t="shared" si="1"/>
        <v>96.481007115021129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8380</v>
      </c>
      <c r="E8" s="106">
        <f>E9+E10-E11</f>
        <v>8123.3899999999994</v>
      </c>
      <c r="F8" s="95">
        <f t="shared" si="1"/>
        <v>96.937828162291169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8422</v>
      </c>
      <c r="E10" s="249">
        <v>8421.73</v>
      </c>
      <c r="F10" s="95">
        <f t="shared" si="1"/>
        <v>99.996794110662549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42</v>
      </c>
      <c r="E11" s="249">
        <v>298.33999999999997</v>
      </c>
      <c r="F11" s="95">
        <f t="shared" si="1"/>
        <v>710.33333333333326</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4329970</v>
      </c>
      <c r="E12" s="106">
        <f t="shared" si="3"/>
        <v>4174090.9900000007</v>
      </c>
      <c r="F12" s="95">
        <f t="shared" si="1"/>
        <v>96.39999792146368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3884795</v>
      </c>
      <c r="E13" s="106">
        <f t="shared" si="4"/>
        <v>3833206.7500000005</v>
      </c>
      <c r="F13" s="95">
        <f t="shared" si="1"/>
        <v>98.672047044953487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6273814</v>
      </c>
      <c r="E15" s="249">
        <v>6298501.1100000003</v>
      </c>
      <c r="F15" s="95">
        <f t="shared" si="1"/>
        <v>100.39349445170036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2389019</v>
      </c>
      <c r="E18" s="249">
        <v>2465294.36</v>
      </c>
      <c r="F18" s="95">
        <f t="shared" si="1"/>
        <v>103.19274815311221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334910</v>
      </c>
      <c r="E19" s="106">
        <f t="shared" si="5"/>
        <v>259185.60000000009</v>
      </c>
      <c r="F19" s="95">
        <f t="shared" si="1"/>
        <v>77.389627063987362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759897</v>
      </c>
      <c r="E20" s="249">
        <v>829108.65</v>
      </c>
      <c r="F20" s="95">
        <f t="shared" si="1"/>
        <v>109.10803043043992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82131</v>
      </c>
      <c r="E21" s="249">
        <v>82131.399999999994</v>
      </c>
      <c r="F21" s="95">
        <f t="shared" si="1"/>
        <v>100.00048702682301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39537</v>
      </c>
      <c r="E22" s="249">
        <v>39537.47</v>
      </c>
      <c r="F22" s="95">
        <f t="shared" si="1"/>
        <v>100.00118875989578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13750</v>
      </c>
      <c r="E24" s="249">
        <v>13749.99</v>
      </c>
      <c r="F24" s="95">
        <f t="shared" si="1"/>
        <v>99.999927272727277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52980</v>
      </c>
      <c r="E25" s="249">
        <v>52980.4</v>
      </c>
      <c r="F25" s="95">
        <f t="shared" si="1"/>
        <v>100.0007550018875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172495</v>
      </c>
      <c r="E26" s="249">
        <v>147849.94</v>
      </c>
      <c r="F26" s="95">
        <f t="shared" si="1"/>
        <v>85.71259456795849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785880</v>
      </c>
      <c r="E28" s="249">
        <v>906172.25</v>
      </c>
      <c r="F28" s="95">
        <f t="shared" si="1"/>
        <v>115.30669440627068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110265</v>
      </c>
      <c r="E35" s="106">
        <f t="shared" si="7"/>
        <v>81698.640000000014</v>
      </c>
      <c r="F35" s="95">
        <f t="shared" si="1"/>
        <v>74.092994150455738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274660</v>
      </c>
      <c r="E36" s="249">
        <v>281633.52</v>
      </c>
      <c r="F36" s="95">
        <f t="shared" si="1"/>
        <v>102.53896453797422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164395</v>
      </c>
      <c r="E40" s="249">
        <v>199934.88</v>
      </c>
      <c r="F40" s="95">
        <f t="shared" si="1"/>
        <v>121.61858937315613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186743</v>
      </c>
      <c r="E54" s="249">
        <v>273360.64000000001</v>
      </c>
      <c r="F54" s="95">
        <f t="shared" si="1"/>
        <v>146.38333967002779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186743</v>
      </c>
      <c r="E55" s="249">
        <v>273360.64000000001</v>
      </c>
      <c r="F55" s="95">
        <f t="shared" si="1"/>
        <v>146.38333967002779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94375</v>
      </c>
      <c r="E56" s="106">
        <f t="shared" si="11"/>
        <v>94375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94375</v>
      </c>
      <c r="E57" s="249">
        <v>94375</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4226</v>
      </c>
      <c r="E63" s="106">
        <f t="shared" si="12"/>
        <v>4225.63</v>
      </c>
      <c r="F63" s="95">
        <f t="shared" si="1"/>
        <v>99.991244675816375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4226</v>
      </c>
      <c r="E64" s="249">
        <v>4225.63</v>
      </c>
      <c r="F64" s="95">
        <f t="shared" si="1"/>
        <v>99.991244675816375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671971</v>
      </c>
      <c r="E68" s="106">
        <f t="shared" si="13"/>
        <v>487166.2</v>
      </c>
      <c r="F68" s="95">
        <f t="shared" si="1"/>
        <v>72.498098876290797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360373</v>
      </c>
      <c r="E69" s="106">
        <f t="shared" si="14"/>
        <v>128754.87</v>
      </c>
      <c r="F69" s="95">
        <f t="shared" si="1"/>
        <v>35.72822325756924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360373</v>
      </c>
      <c r="E70" s="106">
        <f t="shared" si="15"/>
        <v>128754.87</v>
      </c>
      <c r="F70" s="95">
        <f t="shared" si="1"/>
        <v>35.72822325756924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360373</v>
      </c>
      <c r="E72" s="249">
        <v>128754.87</v>
      </c>
      <c r="F72" s="95">
        <f t="shared" si="1"/>
        <v>35.72822325756924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6015</v>
      </c>
      <c r="E78" s="106">
        <f>E79+SUM(E82:E84)-E85+E86</f>
        <v>30353.93</v>
      </c>
      <c r="F78" s="95">
        <f t="shared" si="1"/>
        <v>504.63724023275142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6015</v>
      </c>
      <c r="E86" s="249">
        <v>30353.93</v>
      </c>
      <c r="F86" s="95">
        <f t="shared" si="1"/>
        <v>504.63724023275142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305583</v>
      </c>
      <c r="E170" s="106">
        <f t="shared" si="29"/>
        <v>328057.40000000002</v>
      </c>
      <c r="F170" s="95">
        <f t="shared" si="1"/>
        <v>107.35459760523329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305583</v>
      </c>
      <c r="E173" s="249">
        <v>328057.40000000002</v>
      </c>
      <c r="F173" s="95">
        <f t="shared" si="1"/>
        <v>107.35459760523329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0" t="s">
        <v>2264</v>
      </c>
      <c r="B174" s="351"/>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5108922</v>
      </c>
      <c r="E175" s="106">
        <f t="shared" si="30"/>
        <v>4767981.21</v>
      </c>
      <c r="F175" s="95">
        <f t="shared" si="1"/>
        <v>93.326561063175362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344615</v>
      </c>
      <c r="E176" s="106">
        <f t="shared" si="31"/>
        <v>344850.04000000004</v>
      </c>
      <c r="F176" s="95">
        <f t="shared" si="1"/>
        <v>100.06820364754871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344615</v>
      </c>
      <c r="E177" s="106">
        <f t="shared" si="32"/>
        <v>344850.04000000004</v>
      </c>
      <c r="F177" s="95">
        <f t="shared" si="1"/>
        <v>100.06820364754871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285640</v>
      </c>
      <c r="E178" s="249">
        <v>300953.92</v>
      </c>
      <c r="F178" s="95">
        <f t="shared" si="1"/>
        <v>105.36126592914157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50801</v>
      </c>
      <c r="E179" s="249">
        <v>38432.21</v>
      </c>
      <c r="F179" s="95">
        <f t="shared" si="1"/>
        <v>75.652467471112772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466</v>
      </c>
      <c r="E180" s="106">
        <f t="shared" si="33"/>
        <v>453.02</v>
      </c>
      <c r="F180" s="95">
        <f t="shared" si="1"/>
        <v>97.214592274678097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466</v>
      </c>
      <c r="E183" s="249">
        <v>453.02</v>
      </c>
      <c r="F183" s="95">
        <f t="shared" si="1"/>
        <v>97.214592274678097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7708</v>
      </c>
      <c r="E188" s="249">
        <v>5010.8900000000003</v>
      </c>
      <c r="F188" s="95">
        <f t="shared" si="1"/>
        <v>65.008951738453561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4764307</v>
      </c>
      <c r="E237" s="106">
        <f t="shared" si="41"/>
        <v>4423131.17</v>
      </c>
      <c r="F237" s="95">
        <f t="shared" si="1"/>
        <v>92.838920119967085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4436952</v>
      </c>
      <c r="E238" s="106">
        <f t="shared" si="42"/>
        <v>4280815.01</v>
      </c>
      <c r="F238" s="95">
        <f t="shared" si="1"/>
        <v>96.480985370136978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4436952</v>
      </c>
      <c r="E239" s="106">
        <f t="shared" si="43"/>
        <v>4280815.01</v>
      </c>
      <c r="F239" s="95">
        <f t="shared" si="1"/>
        <v>96.480985370136978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4118147</v>
      </c>
      <c r="E240" s="249">
        <v>3962010.28</v>
      </c>
      <c r="F240" s="95">
        <f t="shared" si="1"/>
        <v>96.208568562511246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318805</v>
      </c>
      <c r="E241" s="249">
        <v>318804.73</v>
      </c>
      <c r="F241" s="95">
        <f t="shared" si="1"/>
        <v>99.999915308731033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327355</v>
      </c>
      <c r="E245" s="106">
        <f t="shared" si="45"/>
        <v>142316.16</v>
      </c>
      <c r="F245" s="95">
        <f t="shared" si="1"/>
        <v>43.474564310916286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4390193</v>
      </c>
      <c r="E246" s="106">
        <f t="shared" si="46"/>
        <v>142316.16</v>
      </c>
      <c r="F246" s="95">
        <f t="shared" si="1"/>
        <v>3.2416834521853595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4390193</v>
      </c>
      <c r="E247" s="249">
        <v>142316.16</v>
      </c>
      <c r="F247" s="95">
        <f t="shared" si="1"/>
        <v>3.2416834521853595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4062838</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4062838</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264510</v>
      </c>
      <c r="E259" s="106">
        <f t="shared" si="49"/>
        <v>240485.62</v>
      </c>
      <c r="F259" s="95">
        <f t="shared" si="1"/>
        <v>90.917401988582654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264510</v>
      </c>
      <c r="E260" s="250">
        <v>240485.62</v>
      </c>
      <c r="F260" s="99">
        <f t="shared" si="1"/>
        <v>90.917401988582654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4" t="s">
        <v>1290</v>
      </c>
      <c r="B261" s="351"/>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5152</v>
      </c>
      <c r="E268" s="249">
        <v>2454.8200000000002</v>
      </c>
      <c r="F268" s="95">
        <f t="shared" si="50"/>
        <v>47.64790372670808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864</v>
      </c>
      <c r="E269" s="249">
        <v>27899.11</v>
      </c>
      <c r="F269" s="95">
        <f t="shared" si="50"/>
        <v>3229.0636574074078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IF(D270&gt;0,IF(E270/D270&gt;=100,"&gt;&gt;100",E270/D270*100),"-")</f>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IF(D271&gt;0,IF(E271/D271&gt;=100,"&gt;&gt;100",E271/D271*100),"-")</f>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344615</v>
      </c>
      <c r="E288" s="249">
        <v>344850.04</v>
      </c>
      <c r="F288" s="95">
        <f t="shared" si="50"/>
        <v>100.06820364754871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7708</v>
      </c>
      <c r="E302" s="249">
        <v>5010.8900000000003</v>
      </c>
      <c r="F302" s="95">
        <f t="shared" si="50"/>
        <v>65.008951738453561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49">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240:E244 D6:E173 D175:E236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3" sqref="B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89"/>
      <c r="B1" s="290"/>
      <c r="C1" s="289"/>
      <c r="D1" s="291"/>
      <c r="E1" s="291"/>
      <c r="F1" s="292"/>
    </row>
    <row r="2" spans="1:25" ht="50.1" customHeight="1" x14ac:dyDescent="0.25">
      <c r="A2" s="357" t="s">
        <v>2532</v>
      </c>
      <c r="B2" s="358"/>
      <c r="C2" s="358"/>
      <c r="D2" s="358"/>
      <c r="E2" s="358"/>
      <c r="F2" s="358"/>
      <c r="G2" s="51"/>
      <c r="H2" s="51"/>
      <c r="I2" s="51"/>
      <c r="J2" s="51"/>
      <c r="K2" s="51"/>
      <c r="L2" s="51"/>
      <c r="M2" s="51"/>
      <c r="N2" s="51"/>
      <c r="O2" s="51"/>
      <c r="P2" s="51"/>
      <c r="Q2" s="51"/>
      <c r="R2" s="51"/>
      <c r="S2" s="51"/>
      <c r="T2" s="51"/>
      <c r="U2" s="51"/>
      <c r="V2" s="51"/>
      <c r="W2" s="51"/>
      <c r="X2" s="51"/>
      <c r="Y2" s="51"/>
    </row>
    <row r="3" spans="1:25" s="224" customFormat="1" ht="48" x14ac:dyDescent="0.2">
      <c r="A3" s="279" t="s">
        <v>2533</v>
      </c>
      <c r="B3" s="280" t="s">
        <v>41</v>
      </c>
      <c r="C3" s="281" t="s">
        <v>42</v>
      </c>
      <c r="D3" s="280" t="s">
        <v>50</v>
      </c>
      <c r="E3" s="280" t="s">
        <v>51</v>
      </c>
      <c r="F3" s="282"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4426471</v>
      </c>
      <c r="E114" s="83">
        <f t="shared" si="22"/>
        <v>4864857.8900000006</v>
      </c>
      <c r="F114" s="65">
        <f t="shared" si="1"/>
        <v>109.9037560621091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4339001</v>
      </c>
      <c r="E115" s="83">
        <f t="shared" si="23"/>
        <v>4701203.07</v>
      </c>
      <c r="F115" s="65">
        <f t="shared" si="1"/>
        <v>108.3475913003938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156010.59</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4339001</v>
      </c>
      <c r="E117" s="251">
        <v>4545192.4800000004</v>
      </c>
      <c r="F117" s="65">
        <f t="shared" si="1"/>
        <v>104.7520496077323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87470</v>
      </c>
      <c r="E126" s="251">
        <v>163654.82</v>
      </c>
      <c r="F126" s="65">
        <f t="shared" si="1"/>
        <v>187.09822796387334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4426471</v>
      </c>
      <c r="E141" s="108">
        <f t="shared" si="28"/>
        <v>4864857.8900000006</v>
      </c>
      <c r="F141" s="84">
        <f t="shared" si="1"/>
        <v>109.9037560621091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59"/>
      <c r="E143" s="360"/>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3" sqref="B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6"/>
      <c r="B1" s="277"/>
      <c r="C1" s="276"/>
      <c r="D1" s="278"/>
      <c r="E1" s="278"/>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9" t="s">
        <v>1942</v>
      </c>
      <c r="B3" s="280" t="s">
        <v>41</v>
      </c>
      <c r="C3" s="281" t="s">
        <v>42</v>
      </c>
      <c r="D3" s="280" t="s">
        <v>2786</v>
      </c>
      <c r="E3" s="282"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3">
        <v>1</v>
      </c>
      <c r="B4" s="284">
        <v>2</v>
      </c>
      <c r="C4" s="285" t="s">
        <v>53</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24687.5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24687.5</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24687.5</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24687.5</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3"/>
      <c r="E51" s="364"/>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3" sqref="B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7"/>
      <c r="B1" s="277"/>
      <c r="C1" s="287"/>
      <c r="D1" s="278"/>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9" t="s">
        <v>1942</v>
      </c>
      <c r="B3" s="280" t="s">
        <v>41</v>
      </c>
      <c r="C3" s="281" t="s">
        <v>42</v>
      </c>
      <c r="D3" s="282" t="s">
        <v>2857</v>
      </c>
      <c r="E3" s="241"/>
      <c r="F3" s="241"/>
      <c r="G3" s="241"/>
      <c r="H3" s="241"/>
      <c r="I3" s="241"/>
      <c r="J3" s="241"/>
      <c r="K3" s="241"/>
      <c r="L3" s="241"/>
      <c r="M3" s="241"/>
      <c r="N3" s="241"/>
      <c r="O3" s="241"/>
      <c r="P3" s="241"/>
      <c r="Q3" s="241"/>
      <c r="R3" s="241"/>
      <c r="S3" s="241"/>
      <c r="T3" s="241"/>
      <c r="U3" s="241"/>
    </row>
    <row r="4" spans="1:24" s="243" customFormat="1" ht="12" x14ac:dyDescent="0.2">
      <c r="A4" s="283">
        <v>1</v>
      </c>
      <c r="B4" s="284">
        <v>2</v>
      </c>
      <c r="C4" s="284" t="s">
        <v>53</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3">
        <v>344614.97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4736157.5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4"/>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4603193.68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4">
        <v>3718677.07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4">
        <v>737033.66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4">
        <v>18920.689999999999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4">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4">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4">
        <v>127567.03999999999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4">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4">
        <v>995.22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4">
        <v>132963.82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4"/>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4"/>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4"/>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4"/>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4735922.4300000006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4"/>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4602958.6100000003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4">
        <v>3703363.09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4">
        <v>749402.66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4">
        <v>18933.7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4">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4">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4">
        <v>127567.03999999999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4">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4">
        <v>3692.12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4">
        <v>132963.82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4"/>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4"/>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4"/>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4"/>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344850.03999999911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4"/>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4"/>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4"/>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4"/>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4"/>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4"/>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4"/>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4"/>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4"/>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4"/>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4"/>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4"/>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344850.04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4">
        <v>344850.04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69" t="s">
        <v>2856</v>
      </c>
      <c r="B1" s="364"/>
      <c r="C1" s="364"/>
      <c r="D1" s="364"/>
      <c r="E1" s="73" t="s">
        <v>2998</v>
      </c>
      <c r="F1" s="73"/>
      <c r="G1" s="73"/>
      <c r="H1" s="73"/>
      <c r="I1" s="73"/>
      <c r="J1" s="73"/>
      <c r="K1" s="73"/>
      <c r="L1" s="73"/>
      <c r="M1" s="73"/>
      <c r="N1" s="73"/>
      <c r="O1" s="73"/>
      <c r="P1" s="73"/>
    </row>
    <row r="2" spans="1:16" ht="37.5" customHeight="1" x14ac:dyDescent="0.2">
      <c r="A2" s="369" t="s">
        <v>2999</v>
      </c>
      <c r="B2" s="364"/>
      <c r="C2" s="364"/>
      <c r="D2" s="364"/>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10292</v>
      </c>
      <c r="P3" s="73"/>
    </row>
    <row r="4" spans="1:16" ht="19.5" customHeight="1" x14ac:dyDescent="0.2">
      <c r="A4" s="370" t="s">
        <v>3003</v>
      </c>
      <c r="B4" s="371"/>
      <c r="C4" s="372"/>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6" t="s">
        <v>3016</v>
      </c>
      <c r="B14" s="367"/>
      <c r="C14" s="368"/>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6" t="s">
        <v>3021</v>
      </c>
      <c r="B19" s="367"/>
      <c r="C19" s="368"/>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8"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8"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6" t="s">
        <v>32</v>
      </c>
      <c r="B275" s="367"/>
      <c r="C275" s="368"/>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6" t="s">
        <v>37</v>
      </c>
      <c r="B293" s="367"/>
      <c r="C293" s="368"/>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6" t="s">
        <v>36</v>
      </c>
      <c r="B296" s="367"/>
      <c r="C296" s="368"/>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6" t="s">
        <v>3296</v>
      </c>
      <c r="B298" s="367"/>
      <c r="C298" s="368"/>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3298</v>
      </c>
      <c r="B1" s="375"/>
      <c r="C1" s="375"/>
    </row>
    <row r="2" spans="1:17" ht="33" customHeight="1" x14ac:dyDescent="0.2">
      <c r="A2" s="376" t="s">
        <v>3299</v>
      </c>
      <c r="B2" s="377"/>
      <c r="C2" s="374"/>
      <c r="D2" s="4"/>
      <c r="E2" s="4"/>
      <c r="F2" s="4"/>
      <c r="G2" s="4"/>
      <c r="H2" s="4"/>
      <c r="I2" s="4"/>
      <c r="J2" s="4"/>
      <c r="K2" s="4"/>
      <c r="L2" s="4"/>
      <c r="M2" s="4"/>
      <c r="N2" s="4"/>
      <c r="O2" s="4"/>
      <c r="P2" s="4"/>
      <c r="Q2" s="4"/>
    </row>
    <row r="3" spans="1:17" ht="18.75" customHeight="1" x14ac:dyDescent="0.2">
      <c r="A3" s="42" t="s">
        <v>3300</v>
      </c>
      <c r="B3" s="378" t="s">
        <v>3301</v>
      </c>
      <c r="C3" s="374"/>
      <c r="D3" s="4"/>
      <c r="E3" s="4"/>
      <c r="F3" s="4"/>
      <c r="G3" s="4"/>
      <c r="H3" s="4"/>
      <c r="I3" s="4"/>
      <c r="J3" s="4"/>
      <c r="K3" s="4"/>
      <c r="L3" s="4"/>
      <c r="M3" s="4"/>
      <c r="N3" s="4"/>
      <c r="O3" s="4"/>
      <c r="P3" s="4"/>
      <c r="Q3" s="4"/>
    </row>
    <row r="4" spans="1:17" ht="37.5" hidden="1" customHeight="1" x14ac:dyDescent="0.2">
      <c r="A4" s="43" t="s">
        <v>3302</v>
      </c>
      <c r="B4" s="373" t="s">
        <v>3303</v>
      </c>
      <c r="C4" s="374"/>
      <c r="D4" s="4"/>
      <c r="E4" s="4"/>
      <c r="F4" s="4"/>
      <c r="G4" s="4"/>
      <c r="H4" s="4"/>
      <c r="I4" s="4"/>
      <c r="J4" s="4"/>
      <c r="K4" s="4"/>
      <c r="L4" s="4"/>
      <c r="M4" s="4"/>
      <c r="N4" s="4"/>
      <c r="O4" s="4"/>
      <c r="P4" s="4"/>
      <c r="Q4" s="4"/>
    </row>
    <row r="5" spans="1:17" ht="48" hidden="1" customHeight="1" x14ac:dyDescent="0.2">
      <c r="A5" s="43" t="s">
        <v>3302</v>
      </c>
      <c r="B5" s="373" t="s">
        <v>3304</v>
      </c>
      <c r="C5" s="374"/>
      <c r="D5" s="4"/>
      <c r="E5" s="4"/>
      <c r="F5" s="4"/>
      <c r="G5" s="4"/>
      <c r="H5" s="4"/>
      <c r="I5" s="4"/>
      <c r="J5" s="4"/>
      <c r="K5" s="4"/>
      <c r="L5" s="4"/>
      <c r="M5" s="4"/>
      <c r="N5" s="4"/>
      <c r="O5" s="4"/>
      <c r="P5" s="4"/>
      <c r="Q5" s="4"/>
    </row>
    <row r="6" spans="1:17" ht="59.25" hidden="1" customHeight="1" x14ac:dyDescent="0.2">
      <c r="A6" s="43" t="s">
        <v>3302</v>
      </c>
      <c r="B6" s="373" t="s">
        <v>3305</v>
      </c>
      <c r="C6" s="374"/>
      <c r="D6" s="4"/>
      <c r="E6" s="4"/>
      <c r="F6" s="4"/>
      <c r="G6" s="4"/>
      <c r="H6" s="4"/>
      <c r="I6" s="4"/>
      <c r="J6" s="4"/>
      <c r="K6" s="4"/>
      <c r="L6" s="4"/>
      <c r="M6" s="4"/>
      <c r="N6" s="4"/>
      <c r="O6" s="4"/>
      <c r="P6" s="4"/>
      <c r="Q6" s="4"/>
    </row>
    <row r="7" spans="1:17" ht="48" hidden="1" customHeight="1" x14ac:dyDescent="0.2">
      <c r="A7" s="43" t="s">
        <v>3306</v>
      </c>
      <c r="B7" s="373" t="s">
        <v>3307</v>
      </c>
      <c r="C7" s="374"/>
      <c r="D7" s="4"/>
      <c r="E7" s="4"/>
      <c r="F7" s="4"/>
      <c r="G7" s="4"/>
      <c r="H7" s="4"/>
      <c r="I7" s="4"/>
      <c r="J7" s="4"/>
      <c r="K7" s="4"/>
      <c r="L7" s="4"/>
      <c r="M7" s="4"/>
      <c r="N7" s="4"/>
      <c r="O7" s="4"/>
      <c r="P7" s="4"/>
      <c r="Q7" s="4"/>
    </row>
    <row r="8" spans="1:17" ht="41.25" hidden="1" customHeight="1" x14ac:dyDescent="0.2">
      <c r="A8" s="43" t="s">
        <v>3308</v>
      </c>
      <c r="B8" s="373" t="s">
        <v>3309</v>
      </c>
      <c r="C8" s="374"/>
      <c r="D8" s="4"/>
      <c r="E8" s="4"/>
      <c r="F8" s="4"/>
      <c r="G8" s="4"/>
      <c r="H8" s="4"/>
      <c r="I8" s="4"/>
      <c r="J8" s="4"/>
      <c r="K8" s="4"/>
      <c r="L8" s="4"/>
      <c r="M8" s="4"/>
      <c r="N8" s="4"/>
      <c r="O8" s="4"/>
      <c r="P8" s="4"/>
      <c r="Q8" s="4"/>
    </row>
    <row r="9" spans="1:17" ht="59.25" hidden="1" customHeight="1" x14ac:dyDescent="0.2">
      <c r="A9" s="43" t="s">
        <v>3310</v>
      </c>
      <c r="B9" s="373" t="s">
        <v>3311</v>
      </c>
      <c r="C9" s="374"/>
      <c r="D9" s="4"/>
      <c r="E9" s="4"/>
      <c r="F9" s="4"/>
      <c r="G9" s="4"/>
      <c r="H9" s="4"/>
      <c r="I9" s="4"/>
      <c r="J9" s="4"/>
      <c r="K9" s="4"/>
      <c r="L9" s="4"/>
      <c r="M9" s="4"/>
      <c r="N9" s="4"/>
      <c r="O9" s="4"/>
      <c r="P9" s="4"/>
      <c r="Q9" s="4"/>
    </row>
    <row r="10" spans="1:17" ht="61.5" hidden="1" customHeight="1" x14ac:dyDescent="0.2">
      <c r="A10" s="43" t="s">
        <v>3310</v>
      </c>
      <c r="B10" s="373" t="s">
        <v>3312</v>
      </c>
      <c r="C10" s="374"/>
      <c r="D10" s="4"/>
      <c r="E10" s="4"/>
      <c r="F10" s="4"/>
      <c r="G10" s="4"/>
      <c r="H10" s="4"/>
      <c r="I10" s="4"/>
      <c r="J10" s="4"/>
      <c r="K10" s="4"/>
      <c r="L10" s="4"/>
      <c r="M10" s="4"/>
      <c r="N10" s="4"/>
      <c r="O10" s="4"/>
      <c r="P10" s="4"/>
      <c r="Q10" s="4"/>
    </row>
    <row r="11" spans="1:17" ht="43.5" hidden="1" customHeight="1" x14ac:dyDescent="0.2">
      <c r="A11" s="43" t="s">
        <v>3310</v>
      </c>
      <c r="B11" s="373" t="s">
        <v>3313</v>
      </c>
      <c r="C11" s="374"/>
      <c r="D11" s="4"/>
      <c r="E11" s="4"/>
      <c r="F11" s="4"/>
      <c r="G11" s="4"/>
      <c r="H11" s="4"/>
      <c r="I11" s="4"/>
      <c r="J11" s="4"/>
      <c r="K11" s="4"/>
      <c r="L11" s="4"/>
      <c r="M11" s="4"/>
      <c r="N11" s="4"/>
      <c r="O11" s="4"/>
      <c r="P11" s="4"/>
      <c r="Q11" s="4"/>
    </row>
    <row r="12" spans="1:17" ht="27.75" hidden="1" customHeight="1" x14ac:dyDescent="0.2">
      <c r="A12" s="43" t="s">
        <v>3314</v>
      </c>
      <c r="B12" s="373" t="s">
        <v>3315</v>
      </c>
      <c r="C12" s="374"/>
      <c r="D12" s="4"/>
      <c r="E12" s="4"/>
      <c r="F12" s="4"/>
      <c r="G12" s="4"/>
      <c r="H12" s="4"/>
      <c r="I12" s="4"/>
      <c r="J12" s="4"/>
      <c r="K12" s="4"/>
      <c r="L12" s="4"/>
      <c r="M12" s="4"/>
      <c r="N12" s="4"/>
      <c r="O12" s="4"/>
      <c r="P12" s="4"/>
      <c r="Q12" s="4"/>
    </row>
    <row r="13" spans="1:17" ht="27.75" hidden="1" customHeight="1" x14ac:dyDescent="0.2">
      <c r="A13" s="43" t="s">
        <v>3316</v>
      </c>
      <c r="B13" s="373" t="s">
        <v>3317</v>
      </c>
      <c r="C13" s="374"/>
      <c r="D13" s="4"/>
      <c r="E13" s="4"/>
      <c r="F13" s="4"/>
      <c r="G13" s="4"/>
      <c r="H13" s="4"/>
      <c r="I13" s="4"/>
      <c r="J13" s="4"/>
      <c r="K13" s="4"/>
      <c r="L13" s="4"/>
      <c r="M13" s="4"/>
      <c r="N13" s="4"/>
      <c r="O13" s="4"/>
      <c r="P13" s="4"/>
      <c r="Q13" s="4"/>
    </row>
    <row r="14" spans="1:17" ht="45.75" hidden="1" customHeight="1" x14ac:dyDescent="0.2">
      <c r="A14" s="43" t="s">
        <v>3318</v>
      </c>
      <c r="B14" s="373" t="s">
        <v>3319</v>
      </c>
      <c r="C14" s="374"/>
      <c r="D14" s="4"/>
      <c r="E14" s="4"/>
      <c r="F14" s="4"/>
      <c r="G14" s="4"/>
      <c r="H14" s="4"/>
      <c r="I14" s="4"/>
      <c r="J14" s="4"/>
      <c r="K14" s="4"/>
      <c r="L14" s="4"/>
      <c r="M14" s="4"/>
      <c r="N14" s="4"/>
      <c r="O14" s="4"/>
      <c r="P14" s="4"/>
      <c r="Q14" s="4"/>
    </row>
    <row r="15" spans="1:17" ht="45.75" hidden="1" customHeight="1" x14ac:dyDescent="0.2">
      <c r="A15" s="43" t="s">
        <v>3320</v>
      </c>
      <c r="B15" s="373" t="s">
        <v>3321</v>
      </c>
      <c r="C15" s="374"/>
      <c r="D15" s="4"/>
      <c r="E15" s="4"/>
      <c r="F15" s="4"/>
      <c r="G15" s="4"/>
      <c r="H15" s="4"/>
      <c r="I15" s="4"/>
      <c r="J15" s="4"/>
      <c r="K15" s="4"/>
      <c r="L15" s="4"/>
      <c r="M15" s="4"/>
      <c r="N15" s="4"/>
      <c r="O15" s="4"/>
      <c r="P15" s="4"/>
      <c r="Q15" s="4"/>
    </row>
    <row r="16" spans="1:17" ht="51" hidden="1" customHeight="1" x14ac:dyDescent="0.2">
      <c r="A16" s="43" t="s">
        <v>3322</v>
      </c>
      <c r="B16" s="373" t="s">
        <v>3323</v>
      </c>
      <c r="C16" s="374"/>
      <c r="D16" s="4"/>
      <c r="E16" s="4"/>
      <c r="F16" s="4"/>
      <c r="G16" s="4"/>
      <c r="H16" s="4"/>
      <c r="I16" s="4"/>
      <c r="J16" s="4"/>
      <c r="K16" s="4"/>
      <c r="L16" s="4"/>
      <c r="M16" s="4"/>
      <c r="N16" s="4"/>
      <c r="O16" s="4"/>
      <c r="P16" s="4"/>
      <c r="Q16" s="4"/>
    </row>
    <row r="17" spans="1:17" ht="27.75" hidden="1" customHeight="1" x14ac:dyDescent="0.2">
      <c r="A17" s="43" t="s">
        <v>3324</v>
      </c>
      <c r="B17" s="373" t="s">
        <v>3325</v>
      </c>
      <c r="C17" s="374"/>
      <c r="D17" s="4"/>
      <c r="E17" s="4"/>
      <c r="F17" s="4"/>
      <c r="G17" s="4"/>
      <c r="H17" s="4"/>
      <c r="I17" s="4"/>
      <c r="J17" s="4"/>
      <c r="K17" s="4"/>
      <c r="L17" s="4"/>
      <c r="M17" s="4"/>
      <c r="N17" s="4"/>
      <c r="O17" s="4"/>
      <c r="P17" s="4"/>
      <c r="Q17" s="4"/>
    </row>
    <row r="18" spans="1:17" ht="27.75" hidden="1" customHeight="1" x14ac:dyDescent="0.2">
      <c r="A18" s="43" t="s">
        <v>3326</v>
      </c>
      <c r="B18" s="373" t="s">
        <v>3327</v>
      </c>
      <c r="C18" s="374"/>
      <c r="D18" s="4"/>
      <c r="E18" s="4"/>
      <c r="F18" s="4"/>
      <c r="G18" s="4"/>
      <c r="H18" s="4"/>
      <c r="I18" s="4"/>
      <c r="J18" s="4"/>
      <c r="K18" s="4"/>
      <c r="L18" s="4"/>
      <c r="M18" s="4"/>
      <c r="N18" s="4"/>
      <c r="O18" s="4"/>
      <c r="P18" s="4"/>
      <c r="Q18" s="4"/>
    </row>
    <row r="19" spans="1:17" ht="45" hidden="1" customHeight="1" x14ac:dyDescent="0.2">
      <c r="A19" s="43" t="s">
        <v>3326</v>
      </c>
      <c r="B19" s="373" t="s">
        <v>3328</v>
      </c>
      <c r="C19" s="374"/>
      <c r="D19" s="4"/>
      <c r="E19" s="4"/>
      <c r="F19" s="4"/>
      <c r="G19" s="4"/>
      <c r="H19" s="4"/>
      <c r="I19" s="4"/>
      <c r="J19" s="4"/>
      <c r="K19" s="4"/>
      <c r="L19" s="4"/>
      <c r="M19" s="4"/>
      <c r="N19" s="4"/>
      <c r="O19" s="4"/>
      <c r="P19" s="4"/>
      <c r="Q19" s="4"/>
    </row>
    <row r="20" spans="1:17" ht="45" hidden="1" customHeight="1" x14ac:dyDescent="0.2">
      <c r="A20" s="43" t="s">
        <v>3329</v>
      </c>
      <c r="B20" s="373" t="s">
        <v>3330</v>
      </c>
      <c r="C20" s="374"/>
      <c r="D20" s="4"/>
      <c r="E20" s="4"/>
      <c r="F20" s="4"/>
      <c r="G20" s="4"/>
      <c r="H20" s="4"/>
      <c r="I20" s="4"/>
      <c r="J20" s="4"/>
      <c r="K20" s="4"/>
      <c r="L20" s="4"/>
      <c r="M20" s="4"/>
      <c r="N20" s="4"/>
      <c r="O20" s="4"/>
      <c r="P20" s="4"/>
      <c r="Q20" s="4"/>
    </row>
    <row r="21" spans="1:17" ht="30" hidden="1" customHeight="1" x14ac:dyDescent="0.2">
      <c r="A21" s="43" t="s">
        <v>3331</v>
      </c>
      <c r="B21" s="373" t="s">
        <v>3332</v>
      </c>
      <c r="C21" s="374"/>
      <c r="D21" s="4"/>
      <c r="E21" s="4"/>
      <c r="F21" s="4"/>
      <c r="G21" s="4"/>
      <c r="H21" s="4"/>
      <c r="I21" s="4"/>
      <c r="J21" s="4"/>
      <c r="K21" s="4"/>
      <c r="L21" s="4"/>
      <c r="M21" s="4"/>
      <c r="N21" s="4"/>
      <c r="O21" s="4"/>
      <c r="P21" s="4"/>
      <c r="Q21" s="4"/>
    </row>
    <row r="22" spans="1:17" ht="30" hidden="1" customHeight="1" x14ac:dyDescent="0.2">
      <c r="A22" s="43" t="s">
        <v>3333</v>
      </c>
      <c r="B22" s="373" t="s">
        <v>3334</v>
      </c>
      <c r="C22" s="374"/>
      <c r="D22" s="4"/>
      <c r="E22" s="4"/>
      <c r="F22" s="4"/>
      <c r="G22" s="4"/>
      <c r="H22" s="4"/>
      <c r="I22" s="4"/>
      <c r="J22" s="4"/>
      <c r="K22" s="4"/>
      <c r="L22" s="4"/>
      <c r="M22" s="4"/>
      <c r="N22" s="4"/>
      <c r="O22" s="4"/>
      <c r="P22" s="4"/>
      <c r="Q22" s="4"/>
    </row>
    <row r="23" spans="1:17" ht="30" hidden="1" customHeight="1" x14ac:dyDescent="0.2">
      <c r="A23" s="43" t="s">
        <v>3335</v>
      </c>
      <c r="B23" s="373" t="s">
        <v>3336</v>
      </c>
      <c r="C23" s="374"/>
      <c r="D23" s="4"/>
      <c r="E23" s="4"/>
      <c r="F23" s="4"/>
      <c r="G23" s="4"/>
      <c r="H23" s="4"/>
      <c r="I23" s="4"/>
      <c r="J23" s="4"/>
      <c r="K23" s="4"/>
      <c r="L23" s="4"/>
      <c r="M23" s="4"/>
      <c r="N23" s="4"/>
      <c r="O23" s="4"/>
      <c r="P23" s="4"/>
      <c r="Q23" s="4"/>
    </row>
    <row r="24" spans="1:17" ht="30" hidden="1" customHeight="1" x14ac:dyDescent="0.2">
      <c r="A24" s="43" t="s">
        <v>3337</v>
      </c>
      <c r="B24" s="373" t="s">
        <v>3338</v>
      </c>
      <c r="C24" s="374"/>
      <c r="D24" s="4"/>
      <c r="E24" s="4"/>
      <c r="F24" s="4"/>
      <c r="G24" s="4"/>
      <c r="H24" s="4"/>
      <c r="I24" s="4"/>
      <c r="J24" s="4"/>
      <c r="K24" s="4"/>
      <c r="L24" s="4"/>
      <c r="M24" s="4"/>
      <c r="N24" s="4"/>
      <c r="O24" s="4"/>
      <c r="P24" s="4"/>
      <c r="Q24" s="4"/>
    </row>
    <row r="25" spans="1:17" ht="30" hidden="1" customHeight="1" x14ac:dyDescent="0.2">
      <c r="A25" s="43" t="s">
        <v>3339</v>
      </c>
      <c r="B25" s="373" t="s">
        <v>3340</v>
      </c>
      <c r="C25" s="374"/>
      <c r="D25" s="4"/>
      <c r="E25" s="4"/>
      <c r="F25" s="4"/>
      <c r="G25" s="4"/>
      <c r="H25" s="4"/>
      <c r="I25" s="4"/>
      <c r="J25" s="4"/>
      <c r="K25" s="4"/>
      <c r="L25" s="4"/>
      <c r="M25" s="4"/>
      <c r="N25" s="4"/>
      <c r="O25" s="4"/>
      <c r="P25" s="4"/>
      <c r="Q25" s="4"/>
    </row>
    <row r="26" spans="1:17" ht="30" hidden="1" customHeight="1" x14ac:dyDescent="0.2">
      <c r="A26" s="43" t="s">
        <v>3341</v>
      </c>
      <c r="B26" s="373" t="s">
        <v>3342</v>
      </c>
      <c r="C26" s="374"/>
      <c r="D26" s="4"/>
      <c r="E26" s="4"/>
      <c r="F26" s="4"/>
      <c r="G26" s="4"/>
      <c r="H26" s="4"/>
      <c r="I26" s="4"/>
      <c r="J26" s="4"/>
      <c r="K26" s="4"/>
      <c r="L26" s="4"/>
      <c r="M26" s="4"/>
      <c r="N26" s="4"/>
      <c r="O26" s="4"/>
      <c r="P26" s="4"/>
      <c r="Q26" s="4"/>
    </row>
    <row r="27" spans="1:17" ht="70.5" hidden="1" customHeight="1" x14ac:dyDescent="0.2">
      <c r="A27" s="43" t="s">
        <v>3343</v>
      </c>
      <c r="B27" s="373" t="s">
        <v>3344</v>
      </c>
      <c r="C27" s="374"/>
      <c r="D27" s="4"/>
      <c r="E27" s="4"/>
      <c r="F27" s="4"/>
      <c r="G27" s="4"/>
      <c r="H27" s="4"/>
      <c r="I27" s="4"/>
      <c r="J27" s="4"/>
      <c r="K27" s="4"/>
      <c r="L27" s="4"/>
      <c r="M27" s="4"/>
      <c r="N27" s="4"/>
      <c r="O27" s="4"/>
      <c r="P27" s="4"/>
      <c r="Q27" s="4"/>
    </row>
    <row r="28" spans="1:17" ht="48" hidden="1" customHeight="1" x14ac:dyDescent="0.2">
      <c r="A28" s="43" t="s">
        <v>3345</v>
      </c>
      <c r="B28" s="373" t="s">
        <v>3346</v>
      </c>
      <c r="C28" s="374"/>
      <c r="D28" s="4"/>
      <c r="E28" s="4"/>
      <c r="F28" s="4"/>
      <c r="G28" s="4"/>
      <c r="H28" s="4"/>
      <c r="I28" s="4"/>
      <c r="J28" s="4"/>
      <c r="K28" s="4"/>
      <c r="L28" s="4"/>
      <c r="M28" s="4"/>
      <c r="N28" s="4"/>
      <c r="O28" s="4"/>
      <c r="P28" s="4"/>
      <c r="Q28" s="4"/>
    </row>
    <row r="29" spans="1:17" ht="100.5" hidden="1" customHeight="1" x14ac:dyDescent="0.2">
      <c r="A29" s="43" t="s">
        <v>3347</v>
      </c>
      <c r="B29" s="373" t="s">
        <v>3348</v>
      </c>
      <c r="C29" s="374"/>
      <c r="D29" s="4"/>
      <c r="E29" s="4"/>
      <c r="F29" s="4"/>
      <c r="G29" s="4"/>
      <c r="H29" s="4"/>
      <c r="I29" s="4"/>
      <c r="J29" s="4"/>
      <c r="K29" s="4"/>
      <c r="L29" s="4"/>
      <c r="M29" s="4"/>
      <c r="N29" s="4"/>
      <c r="O29" s="4"/>
      <c r="P29" s="4"/>
      <c r="Q29" s="4"/>
    </row>
    <row r="30" spans="1:17" ht="45" hidden="1" customHeight="1" x14ac:dyDescent="0.2">
      <c r="A30" s="43" t="s">
        <v>3349</v>
      </c>
      <c r="B30" s="373" t="s">
        <v>3350</v>
      </c>
      <c r="C30" s="374"/>
      <c r="D30" s="4"/>
      <c r="E30" s="4"/>
      <c r="F30" s="4"/>
      <c r="G30" s="4"/>
      <c r="H30" s="4"/>
      <c r="I30" s="4"/>
      <c r="J30" s="4"/>
      <c r="K30" s="4"/>
      <c r="L30" s="4"/>
      <c r="M30" s="4"/>
      <c r="N30" s="4"/>
      <c r="O30" s="4"/>
      <c r="P30" s="4"/>
      <c r="Q30" s="4"/>
    </row>
    <row r="31" spans="1:17" ht="45" hidden="1" customHeight="1" x14ac:dyDescent="0.2">
      <c r="A31" s="43" t="s">
        <v>3351</v>
      </c>
      <c r="B31" s="373" t="s">
        <v>3352</v>
      </c>
      <c r="C31" s="374"/>
      <c r="D31" s="4"/>
      <c r="E31" s="4"/>
      <c r="F31" s="4"/>
      <c r="G31" s="4"/>
      <c r="H31" s="4"/>
      <c r="I31" s="4"/>
      <c r="J31" s="4"/>
      <c r="K31" s="4"/>
      <c r="L31" s="4"/>
      <c r="M31" s="4"/>
      <c r="N31" s="4"/>
      <c r="O31" s="4"/>
      <c r="P31" s="4"/>
      <c r="Q31" s="4"/>
    </row>
    <row r="32" spans="1:17" ht="45" hidden="1" customHeight="1" x14ac:dyDescent="0.2">
      <c r="A32" s="43" t="s">
        <v>3353</v>
      </c>
      <c r="B32" s="373" t="s">
        <v>3354</v>
      </c>
      <c r="C32" s="374"/>
      <c r="D32" s="4"/>
      <c r="E32" s="4"/>
      <c r="F32" s="4"/>
      <c r="G32" s="4"/>
      <c r="H32" s="4"/>
      <c r="I32" s="4"/>
      <c r="J32" s="4"/>
      <c r="K32" s="4"/>
      <c r="L32" s="4"/>
      <c r="M32" s="4"/>
      <c r="N32" s="4"/>
      <c r="O32" s="4"/>
      <c r="P32" s="4"/>
      <c r="Q32" s="4"/>
    </row>
    <row r="33" spans="1:17" ht="72" hidden="1" customHeight="1" x14ac:dyDescent="0.2">
      <c r="A33" s="43" t="s">
        <v>3355</v>
      </c>
      <c r="B33" s="373" t="s">
        <v>3356</v>
      </c>
      <c r="C33" s="374"/>
      <c r="D33" s="4"/>
      <c r="E33" s="4"/>
      <c r="F33" s="4"/>
      <c r="G33" s="4"/>
      <c r="H33" s="4"/>
      <c r="I33" s="4"/>
      <c r="J33" s="4"/>
      <c r="K33" s="4"/>
      <c r="L33" s="4"/>
      <c r="M33" s="4"/>
      <c r="N33" s="4"/>
      <c r="O33" s="4"/>
      <c r="P33" s="4"/>
      <c r="Q33" s="4"/>
    </row>
    <row r="34" spans="1:17" ht="79.5" hidden="1" customHeight="1" x14ac:dyDescent="0.2">
      <c r="A34" s="43" t="s">
        <v>3357</v>
      </c>
      <c r="B34" s="373" t="s">
        <v>3358</v>
      </c>
      <c r="C34" s="374"/>
      <c r="D34" s="4"/>
      <c r="E34" s="4"/>
      <c r="F34" s="4"/>
      <c r="G34" s="4"/>
      <c r="H34" s="4"/>
      <c r="I34" s="4"/>
      <c r="J34" s="4"/>
      <c r="K34" s="4"/>
      <c r="L34" s="4"/>
      <c r="M34" s="4"/>
      <c r="N34" s="4"/>
      <c r="O34" s="4"/>
      <c r="P34" s="4"/>
      <c r="Q34" s="4"/>
    </row>
    <row r="35" spans="1:17" ht="70.5" hidden="1" customHeight="1" x14ac:dyDescent="0.2">
      <c r="A35" s="43" t="s">
        <v>3359</v>
      </c>
      <c r="B35" s="373" t="s">
        <v>3360</v>
      </c>
      <c r="C35" s="374"/>
      <c r="D35" s="4"/>
      <c r="E35" s="4"/>
      <c r="F35" s="4"/>
      <c r="G35" s="4"/>
      <c r="H35" s="4"/>
      <c r="I35" s="4"/>
      <c r="J35" s="4"/>
      <c r="K35" s="4"/>
      <c r="L35" s="4"/>
      <c r="M35" s="4"/>
      <c r="N35" s="4"/>
      <c r="O35" s="4"/>
      <c r="P35" s="4"/>
      <c r="Q35" s="4"/>
    </row>
    <row r="36" spans="1:17" ht="45.75" hidden="1" customHeight="1" x14ac:dyDescent="0.2">
      <c r="A36" s="43" t="s">
        <v>3361</v>
      </c>
      <c r="B36" s="373" t="s">
        <v>3362</v>
      </c>
      <c r="C36" s="374"/>
      <c r="D36" s="4"/>
      <c r="E36" s="4"/>
      <c r="F36" s="4"/>
      <c r="G36" s="4"/>
      <c r="H36" s="4"/>
      <c r="I36" s="4"/>
      <c r="J36" s="4"/>
      <c r="K36" s="4"/>
      <c r="L36" s="4"/>
      <c r="M36" s="4"/>
      <c r="N36" s="4"/>
      <c r="O36" s="4"/>
      <c r="P36" s="4"/>
      <c r="Q36" s="4"/>
    </row>
    <row r="37" spans="1:17" ht="54.75" hidden="1" customHeight="1" x14ac:dyDescent="0.2">
      <c r="A37" s="43" t="s">
        <v>3363</v>
      </c>
      <c r="B37" s="373" t="s">
        <v>3364</v>
      </c>
      <c r="C37" s="374"/>
      <c r="D37" s="4"/>
      <c r="E37" s="4"/>
      <c r="F37" s="4"/>
      <c r="G37" s="4"/>
      <c r="H37" s="4"/>
      <c r="I37" s="4"/>
      <c r="J37" s="4"/>
      <c r="K37" s="4"/>
      <c r="L37" s="4"/>
      <c r="M37" s="4"/>
      <c r="N37" s="4"/>
      <c r="O37" s="4"/>
      <c r="P37" s="4"/>
      <c r="Q37" s="4"/>
    </row>
    <row r="38" spans="1:17" ht="37.5" hidden="1" customHeight="1" x14ac:dyDescent="0.2">
      <c r="A38" s="43" t="s">
        <v>3365</v>
      </c>
      <c r="B38" s="373" t="s">
        <v>3366</v>
      </c>
      <c r="C38" s="374"/>
      <c r="D38" s="4"/>
      <c r="E38" s="4"/>
      <c r="F38" s="4"/>
      <c r="G38" s="4"/>
      <c r="H38" s="4"/>
      <c r="I38" s="4"/>
      <c r="J38" s="4"/>
      <c r="K38" s="4"/>
      <c r="L38" s="4"/>
      <c r="M38" s="4"/>
      <c r="N38" s="4"/>
      <c r="O38" s="4"/>
      <c r="P38" s="4"/>
      <c r="Q38" s="4"/>
    </row>
    <row r="39" spans="1:17" ht="61.5" hidden="1" customHeight="1" x14ac:dyDescent="0.2">
      <c r="A39" s="43" t="s">
        <v>3367</v>
      </c>
      <c r="B39" s="373" t="s">
        <v>3368</v>
      </c>
      <c r="C39" s="374"/>
      <c r="D39" s="4"/>
      <c r="E39" s="4"/>
      <c r="F39" s="4"/>
      <c r="G39" s="4"/>
      <c r="H39" s="4"/>
      <c r="I39" s="4"/>
      <c r="J39" s="4"/>
      <c r="K39" s="4"/>
      <c r="L39" s="4"/>
      <c r="M39" s="4"/>
      <c r="N39" s="4"/>
      <c r="O39" s="4"/>
      <c r="P39" s="4"/>
      <c r="Q39" s="4"/>
    </row>
    <row r="40" spans="1:17" ht="53.25" hidden="1" customHeight="1" x14ac:dyDescent="0.2">
      <c r="A40" s="43" t="s">
        <v>3369</v>
      </c>
      <c r="B40" s="373" t="s">
        <v>3370</v>
      </c>
      <c r="C40" s="374"/>
      <c r="D40" s="4"/>
      <c r="E40" s="4"/>
      <c r="F40" s="4"/>
      <c r="G40" s="4"/>
      <c r="H40" s="4"/>
      <c r="I40" s="4"/>
      <c r="J40" s="4"/>
      <c r="K40" s="4"/>
      <c r="L40" s="4"/>
      <c r="M40" s="4"/>
      <c r="N40" s="4"/>
      <c r="O40" s="4"/>
      <c r="P40" s="4"/>
      <c r="Q40" s="4"/>
    </row>
    <row r="41" spans="1:17" ht="73.5" hidden="1" customHeight="1" x14ac:dyDescent="0.2">
      <c r="A41" s="43" t="s">
        <v>3371</v>
      </c>
      <c r="B41" s="373" t="s">
        <v>3372</v>
      </c>
      <c r="C41" s="374"/>
      <c r="D41" s="4"/>
      <c r="E41" s="4"/>
      <c r="F41" s="4"/>
      <c r="G41" s="4"/>
      <c r="H41" s="4"/>
      <c r="I41" s="4"/>
      <c r="J41" s="4"/>
      <c r="K41" s="4"/>
      <c r="L41" s="4"/>
      <c r="M41" s="4"/>
      <c r="N41" s="4"/>
      <c r="O41" s="4"/>
      <c r="P41" s="4"/>
      <c r="Q41" s="4"/>
    </row>
    <row r="42" spans="1:17" ht="57.75" hidden="1" customHeight="1" x14ac:dyDescent="0.2">
      <c r="A42" s="43" t="s">
        <v>3373</v>
      </c>
      <c r="B42" s="373" t="s">
        <v>3374</v>
      </c>
      <c r="C42" s="374"/>
      <c r="D42" s="4"/>
      <c r="E42" s="4"/>
      <c r="F42" s="4"/>
      <c r="G42" s="4"/>
      <c r="H42" s="4"/>
      <c r="I42" s="4"/>
      <c r="J42" s="4"/>
      <c r="K42" s="4"/>
      <c r="L42" s="4"/>
      <c r="M42" s="4"/>
      <c r="N42" s="4"/>
      <c r="O42" s="4"/>
      <c r="P42" s="4"/>
      <c r="Q42" s="4"/>
    </row>
    <row r="43" spans="1:17" ht="84" hidden="1" customHeight="1" x14ac:dyDescent="0.2">
      <c r="A43" s="43" t="s">
        <v>3375</v>
      </c>
      <c r="B43" s="373" t="s">
        <v>3376</v>
      </c>
      <c r="C43" s="374"/>
      <c r="D43" s="4"/>
      <c r="E43" s="4"/>
      <c r="F43" s="4"/>
      <c r="G43" s="4"/>
      <c r="H43" s="4"/>
      <c r="I43" s="4"/>
      <c r="J43" s="4"/>
      <c r="K43" s="4"/>
      <c r="L43" s="4"/>
      <c r="M43" s="4"/>
      <c r="N43" s="4"/>
      <c r="O43" s="4"/>
      <c r="P43" s="4"/>
      <c r="Q43" s="4"/>
    </row>
    <row r="44" spans="1:17" ht="48" hidden="1" customHeight="1" x14ac:dyDescent="0.2">
      <c r="A44" s="43" t="s">
        <v>3377</v>
      </c>
      <c r="B44" s="373" t="s">
        <v>3378</v>
      </c>
      <c r="C44" s="374"/>
      <c r="D44" s="4"/>
      <c r="E44" s="4"/>
      <c r="F44" s="4"/>
      <c r="G44" s="4"/>
      <c r="H44" s="4"/>
      <c r="I44" s="4"/>
      <c r="J44" s="4"/>
      <c r="K44" s="4"/>
      <c r="L44" s="4"/>
      <c r="M44" s="4"/>
      <c r="N44" s="4"/>
      <c r="O44" s="4"/>
      <c r="P44" s="4"/>
      <c r="Q44" s="4"/>
    </row>
    <row r="45" spans="1:17" ht="57" hidden="1" customHeight="1" x14ac:dyDescent="0.2">
      <c r="A45" s="43" t="s">
        <v>3379</v>
      </c>
      <c r="B45" s="373" t="s">
        <v>3380</v>
      </c>
      <c r="C45" s="374"/>
      <c r="D45" s="4"/>
      <c r="E45" s="4"/>
      <c r="F45" s="4"/>
      <c r="G45" s="4"/>
      <c r="H45" s="4"/>
      <c r="I45" s="4"/>
      <c r="J45" s="4"/>
      <c r="K45" s="4"/>
      <c r="L45" s="4"/>
      <c r="M45" s="4"/>
      <c r="N45" s="4"/>
      <c r="O45" s="4"/>
      <c r="P45" s="4"/>
      <c r="Q45" s="4"/>
    </row>
    <row r="46" spans="1:17" ht="73.5" hidden="1" customHeight="1" x14ac:dyDescent="0.2">
      <c r="A46" s="43" t="s">
        <v>3381</v>
      </c>
      <c r="B46" s="383" t="s">
        <v>3382</v>
      </c>
      <c r="C46" s="374"/>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67" t="s">
        <v>3385</v>
      </c>
      <c r="B48" s="382" t="s">
        <v>3386</v>
      </c>
      <c r="C48" s="381"/>
      <c r="D48" s="4"/>
      <c r="E48" s="4"/>
      <c r="F48" s="4"/>
      <c r="G48" s="4"/>
      <c r="H48" s="4"/>
      <c r="I48" s="4"/>
      <c r="J48" s="4"/>
      <c r="K48" s="4"/>
      <c r="L48" s="4"/>
      <c r="M48" s="4"/>
      <c r="N48" s="4"/>
      <c r="O48" s="4"/>
      <c r="P48" s="4"/>
      <c r="Q48" s="4"/>
    </row>
    <row r="49" spans="1:17" ht="34.5" customHeight="1" x14ac:dyDescent="0.2">
      <c r="A49" s="267" t="s">
        <v>3387</v>
      </c>
      <c r="B49" s="380" t="s">
        <v>3388</v>
      </c>
      <c r="C49" s="381"/>
      <c r="D49" s="4"/>
      <c r="E49" s="4"/>
      <c r="F49" s="4"/>
      <c r="G49" s="4"/>
      <c r="H49" s="4"/>
      <c r="I49" s="4"/>
      <c r="J49" s="4"/>
      <c r="K49" s="4"/>
      <c r="L49" s="4"/>
      <c r="M49" s="4"/>
      <c r="N49" s="4"/>
      <c r="O49" s="4"/>
      <c r="P49" s="4"/>
      <c r="Q49" s="4"/>
    </row>
    <row r="50" spans="1:17" ht="34.5" customHeight="1" x14ac:dyDescent="0.2">
      <c r="A50" s="267" t="s">
        <v>3389</v>
      </c>
      <c r="B50" s="380" t="s">
        <v>3390</v>
      </c>
      <c r="C50" s="381"/>
      <c r="D50" s="4"/>
      <c r="E50" s="4"/>
      <c r="F50" s="4"/>
      <c r="G50" s="4"/>
      <c r="H50" s="4"/>
      <c r="I50" s="4"/>
      <c r="J50" s="4"/>
      <c r="K50" s="4"/>
      <c r="L50" s="4"/>
      <c r="M50" s="4"/>
      <c r="N50" s="4"/>
      <c r="O50" s="4"/>
      <c r="P50" s="4"/>
      <c r="Q50" s="4"/>
    </row>
    <row r="51" spans="1:17" ht="31.5" customHeight="1" x14ac:dyDescent="0.2">
      <c r="A51" s="309" t="s">
        <v>3391</v>
      </c>
      <c r="B51" s="379" t="s">
        <v>3392</v>
      </c>
      <c r="C51" s="37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Računovotkinja</cp:lastModifiedBy>
  <cp:lastPrinted>2022-04-04T19:59:02Z</cp:lastPrinted>
  <dcterms:created xsi:type="dcterms:W3CDTF">2022-04-01T05:14:30Z</dcterms:created>
  <dcterms:modified xsi:type="dcterms:W3CDTF">2023-01-31T13:53:36Z</dcterms:modified>
</cp:coreProperties>
</file>